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41" documentId="13_ncr:1_{0E0EC217-A26F-4935-B3D2-A51AA95BA16A}" xr6:coauthVersionLast="47" xr6:coauthVersionMax="47" xr10:uidLastSave="{FF3AAFB5-B4EB-4455-8BD2-73BF6D00D525}"/>
  <bookViews>
    <workbookView xWindow="-120" yWindow="-120" windowWidth="29040" windowHeight="15720" xr2:uid="{00000000-000D-0000-FFFF-FFFF00000000}"/>
  </bookViews>
  <sheets>
    <sheet name="Rukavic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2" l="1"/>
  <c r="G12" i="2"/>
  <c r="G14" i="2" l="1"/>
  <c r="C17" i="2" s="1"/>
  <c r="C18" i="2" s="1"/>
  <c r="C19" i="2" s="1"/>
  <c r="I12" i="2"/>
  <c r="J12" i="2" s="1"/>
  <c r="I13" i="2" l="1"/>
  <c r="J13" i="2" s="1"/>
  <c r="I14" i="2" l="1"/>
  <c r="J14" i="2"/>
</calcChain>
</file>

<file path=xl/sharedStrings.xml><?xml version="1.0" encoding="utf-8"?>
<sst xmlns="http://schemas.openxmlformats.org/spreadsheetml/2006/main" count="31" uniqueCount="30">
  <si>
    <t>KOLIČINA</t>
  </si>
  <si>
    <t>JEDINICA MJERE</t>
  </si>
  <si>
    <t>Cijena ponude bez PDV-a</t>
  </si>
  <si>
    <t>PDV</t>
  </si>
  <si>
    <t>Ukupna cijena ponude</t>
  </si>
  <si>
    <t>IZNOS PDV-a</t>
  </si>
  <si>
    <t>UKUPNO</t>
  </si>
  <si>
    <t>PDV %</t>
  </si>
  <si>
    <t>TROŠKOVNIK</t>
  </si>
  <si>
    <t xml:space="preserve">Naručitelj: </t>
  </si>
  <si>
    <t>Dom za odrasle osobe Ljeskovica</t>
  </si>
  <si>
    <t>Josipa Kneževića 41, Nova Ljeskovica, 34350 Čaglin</t>
  </si>
  <si>
    <r>
      <t xml:space="preserve">OIB: </t>
    </r>
    <r>
      <rPr>
        <sz val="11"/>
        <color theme="1"/>
        <rFont val="Calibri"/>
        <family val="2"/>
        <charset val="238"/>
        <scheme val="minor"/>
      </rPr>
      <t>66458920794</t>
    </r>
  </si>
  <si>
    <t>Ponuditelj:</t>
  </si>
  <si>
    <t>U</t>
  </si>
  <si>
    <t>ZA PONUDITELJA:</t>
  </si>
  <si>
    <t>M.P.</t>
  </si>
  <si>
    <t>RB</t>
  </si>
  <si>
    <t>OPIS ARTIKLA</t>
  </si>
  <si>
    <t>NAZIV ARTIKLA, PROIZVOĐAČ</t>
  </si>
  <si>
    <t>CIJENA PO JEDINICI MJERE</t>
  </si>
  <si>
    <t>UKUPNA CIJENA BEZ PDV-a</t>
  </si>
  <si>
    <t>pak</t>
  </si>
  <si>
    <r>
      <t xml:space="preserve">Predmet nabave: </t>
    </r>
    <r>
      <rPr>
        <sz val="11"/>
        <color theme="1"/>
        <rFont val="Calibri"/>
        <family val="2"/>
        <charset val="238"/>
        <scheme val="minor"/>
      </rPr>
      <t>Materijal i sredstva za čišćenje</t>
    </r>
  </si>
  <si>
    <r>
      <t xml:space="preserve">Grupa: </t>
    </r>
    <r>
      <rPr>
        <sz val="11"/>
        <color theme="1"/>
        <rFont val="Calibri"/>
        <family val="2"/>
        <charset val="238"/>
        <scheme val="minor"/>
      </rPr>
      <t>2. Rukavice</t>
    </r>
  </si>
  <si>
    <r>
      <t xml:space="preserve">Evidencijski broj nabave: </t>
    </r>
    <r>
      <rPr>
        <sz val="11"/>
        <color theme="1"/>
        <rFont val="Calibri"/>
        <family val="2"/>
        <charset val="238"/>
        <scheme val="minor"/>
      </rPr>
      <t>JDN-RO-25-02</t>
    </r>
  </si>
  <si>
    <t>.2025. godine</t>
  </si>
  <si>
    <t xml:space="preserve"> (potpis odgovorne/ovlaštene osobe)</t>
  </si>
  <si>
    <t>Rukavice nitril 150/1
'- bez pudera, za jednokratnu upotrebu, izrađene od sintetičkog nitrila, bez lateksa, visoke elastičnosti i otporne na paranje, sigurne za kontakt s hranom
'- u skladu s normom EN 455-1: AQL manji ili jednak 1,5
'- u skladu s normom EN 455-2: N veći ili jednak 6,0 
'- isporuka u veličinama od S do XL, po duljini i širini u skladu s normom EN 455-2</t>
  </si>
  <si>
    <t>Rukavice vinil 100/1
'- bez pudera, za jednokratnu upotrebu
'- u skladu s normom EN 455-1: AQL manji ili jednak 1,5
'- u skladu s normom EN 455-2: N veći ili jednak 3,6 
'- isporuka u veličinama od S do XL, po duljini i širini u skladu s normom EN 455-2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</si>
</sst>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.5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6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4" fontId="4" fillId="0" borderId="1" xfId="0" applyNumberFormat="1" applyFont="1" applyBorder="1" applyAlignment="1">
      <alignment horizontal="right" vertical="center"/>
    </xf>
    <xf numFmtId="4" fontId="0" fillId="0" borderId="0" xfId="0" applyNumberFormat="1" applyAlignment="1">
      <alignment vertical="center"/>
    </xf>
    <xf numFmtId="4" fontId="0" fillId="0" borderId="1" xfId="0" applyNumberFormat="1" applyBorder="1" applyAlignment="1">
      <alignment horizontal="right" vertical="center"/>
    </xf>
    <xf numFmtId="4" fontId="4" fillId="0" borderId="1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2" fillId="0" borderId="0" xfId="0" applyFont="1" applyAlignment="1">
      <alignment vertical="center"/>
    </xf>
    <xf numFmtId="4" fontId="4" fillId="0" borderId="9" xfId="0" applyNumberFormat="1" applyFont="1" applyBorder="1" applyAlignment="1">
      <alignment horizontal="center" vertical="center"/>
    </xf>
    <xf numFmtId="2" fontId="4" fillId="0" borderId="9" xfId="0" applyNumberFormat="1" applyFont="1" applyBorder="1" applyAlignment="1">
      <alignment horizontal="center" vertical="center"/>
    </xf>
    <xf numFmtId="4" fontId="4" fillId="0" borderId="10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Normalno" xfId="0" builtinId="0"/>
  </cellStyles>
  <dxfs count="26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4" formatCode="#,##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4" formatCode="#,##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4" formatCode="#,##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numFmt numFmtId="4" formatCode="#,##0.00"/>
      <alignment horizontal="center" vertical="center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4" formatCode="_-* #,##0.00\ _€_-;\-* #,##0.00\ _€_-;_-* &quot;-&quot;??\ _€_-;_-@_-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4" formatCode="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indent="0" justifyLastLine="0" shrinkToFit="0" readingOrder="0"/>
    </dxf>
    <dxf>
      <border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2030802</xdr:colOff>
      <xdr:row>28</xdr:row>
      <xdr:rowOff>144004</xdr:rowOff>
    </xdr:from>
    <xdr:to>
      <xdr:col>3</xdr:col>
      <xdr:colOff>557122</xdr:colOff>
      <xdr:row>28</xdr:row>
      <xdr:rowOff>189723</xdr:rowOff>
    </xdr:to>
    <xdr:sp macro="" textlink="">
      <xdr:nvSpPr>
        <xdr:cNvPr id="3" name="Freeform 19">
          <a:extLst>
            <a:ext uri="{FF2B5EF4-FFF2-40B4-BE49-F238E27FC236}">
              <a16:creationId xmlns:a16="http://schemas.microsoft.com/office/drawing/2014/main" id="{49BE4800-2223-4063-8A1C-855470C55B23}"/>
            </a:ext>
          </a:extLst>
        </xdr:cNvPr>
        <xdr:cNvSpPr>
          <a:spLocks/>
        </xdr:cNvSpPr>
      </xdr:nvSpPr>
      <xdr:spPr bwMode="auto">
        <a:xfrm flipV="1">
          <a:off x="2373702" y="31776529"/>
          <a:ext cx="2726845" cy="45719"/>
        </a:xfrm>
        <a:custGeom>
          <a:avLst/>
          <a:gdLst>
            <a:gd name="T0" fmla="+- 0 6720 6720"/>
            <a:gd name="T1" fmla="*/ T0 w 4056"/>
            <a:gd name="T2" fmla="+- 0 10776 6720"/>
            <a:gd name="T3" fmla="*/ T2 w 4056"/>
          </a:gdLst>
          <a:ahLst/>
          <a:cxnLst>
            <a:cxn ang="0">
              <a:pos x="T1" y="0"/>
            </a:cxn>
            <a:cxn ang="0">
              <a:pos x="T3" y="0"/>
            </a:cxn>
          </a:cxnLst>
          <a:rect l="0" t="0" r="r" b="b"/>
          <a:pathLst>
            <a:path w="4056">
              <a:moveTo>
                <a:pt x="0" y="0"/>
              </a:moveTo>
              <a:lnTo>
                <a:pt x="4056" y="0"/>
              </a:lnTo>
            </a:path>
          </a:pathLst>
        </a:custGeom>
        <a:noFill/>
        <a:ln w="9112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hr-HR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0F45D31-B92C-4E2C-95D7-F3EFCCF77176}" name="Table13" displayName="Table13" ref="A11:J14" totalsRowCount="1" headerRowDxfId="25" dataDxfId="23" totalsRowDxfId="21" headerRowBorderDxfId="24" tableBorderDxfId="22" totalsRowBorderDxfId="20">
  <autoFilter ref="A11:J13" xr:uid="{00000000-0009-0000-0100-000001000000}"/>
  <sortState xmlns:xlrd2="http://schemas.microsoft.com/office/spreadsheetml/2017/richdata2" ref="A12:E17">
    <sortCondition ref="A6:A13"/>
  </sortState>
  <tableColumns count="10">
    <tableColumn id="3" xr3:uid="{834F9BB0-E6CD-41F7-AA81-E49C35F02ABF}" name="RB" dataDxfId="19" totalsRowDxfId="9"/>
    <tableColumn id="10" xr3:uid="{A53A6B24-283A-4840-96E3-167242B4B735}" name="OPIS ARTIKLA" dataDxfId="18" totalsRowDxfId="8"/>
    <tableColumn id="1" xr3:uid="{5B88E595-B524-4305-90AA-E15CF6725A12}" name="NAZIV ARTIKLA, PROIZVOĐAČ" dataDxfId="17" totalsRowDxfId="7"/>
    <tableColumn id="5" xr3:uid="{BEFBB161-3ED0-4998-8AAC-78819AA72C18}" name="JEDINICA MJERE" dataDxfId="16" totalsRowDxfId="6"/>
    <tableColumn id="11" xr3:uid="{4A994911-2722-4512-B03B-34E3A41A3922}" name="KOLIČINA" dataDxfId="15" totalsRowDxfId="5"/>
    <tableColumn id="6" xr3:uid="{2FB955A5-89A2-42D1-98F3-3C4F1DCE1791}" name="CIJENA PO JEDINICI MJERE" dataDxfId="14" totalsRowDxfId="4"/>
    <tableColumn id="4" xr3:uid="{9C222217-E0BD-4DE5-988D-7722F1E457D8}" name="UKUPNA CIJENA BEZ PDV-a" totalsRowFunction="sum" dataDxfId="13" totalsRowDxfId="3">
      <calculatedColumnFormula>Table13[[#This Row],[KOLIČINA]]*Table13[[#This Row],[CIJENA PO JEDINICI MJERE]]</calculatedColumnFormula>
    </tableColumn>
    <tableColumn id="7" xr3:uid="{67807C7C-C41C-4C3C-9737-54BC0994FBF7}" name="PDV %" dataDxfId="12" totalsRowDxfId="2"/>
    <tableColumn id="8" xr3:uid="{93A280D4-6569-4B0C-9A9C-B444DC9CD509}" name="IZNOS PDV-a" totalsRowFunction="sum" dataDxfId="11" totalsRowDxfId="1">
      <calculatedColumnFormula>Table13[[#This Row],[UKUPNA CIJENA BEZ PDV-a]]*Table13[[#This Row],[PDV %]]/100</calculatedColumnFormula>
    </tableColumn>
    <tableColumn id="9" xr3:uid="{37B6F34C-3FD2-4C7A-9F5E-90899E3C46CA}" name="UKUPNO" totalsRowFunction="sum" dataDxfId="10" totalsRowDxfId="0">
      <calculatedColumnFormula>SUM(Table13[[#This Row],[UKUPNA CIJENA BEZ PDV-a]]+Table13[[#This Row],[IZNOS PDV-a]])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A7B0E2-B7AC-4F48-BF64-851470A82E71}">
  <sheetPr>
    <pageSetUpPr fitToPage="1"/>
  </sheetPr>
  <dimension ref="A1:J32"/>
  <sheetViews>
    <sheetView tabSelected="1" zoomScale="106" zoomScaleNormal="106" workbookViewId="0">
      <selection activeCell="B12" sqref="B12"/>
    </sheetView>
  </sheetViews>
  <sheetFormatPr defaultRowHeight="15" x14ac:dyDescent="0.25"/>
  <cols>
    <col min="1" max="1" width="5.140625" style="12" customWidth="1"/>
    <col min="2" max="2" width="36" style="12" customWidth="1"/>
    <col min="3" max="3" width="32.28515625" style="12" customWidth="1"/>
    <col min="4" max="4" width="9.140625" style="12" customWidth="1"/>
    <col min="5" max="5" width="11.28515625" style="12" customWidth="1"/>
    <col min="6" max="6" width="14.5703125" style="12" customWidth="1"/>
    <col min="7" max="7" width="17.7109375" style="12" customWidth="1"/>
    <col min="8" max="8" width="9.140625" style="12"/>
    <col min="9" max="9" width="11.42578125" style="12" bestFit="1" customWidth="1"/>
    <col min="10" max="16384" width="9.140625" style="12"/>
  </cols>
  <sheetData>
    <row r="1" spans="1:10" ht="15.75" x14ac:dyDescent="0.25">
      <c r="A1" s="38" t="s">
        <v>8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x14ac:dyDescent="0.25">
      <c r="A2" s="37" t="s">
        <v>9</v>
      </c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25">
      <c r="A3" s="39" t="s">
        <v>10</v>
      </c>
      <c r="B3" s="39"/>
      <c r="C3" s="39"/>
      <c r="D3" s="39"/>
      <c r="E3" s="39"/>
      <c r="F3" s="39"/>
      <c r="G3" s="39"/>
      <c r="H3" s="39"/>
      <c r="I3" s="39"/>
      <c r="J3" s="39"/>
    </row>
    <row r="4" spans="1:10" x14ac:dyDescent="0.25">
      <c r="A4" s="39" t="s">
        <v>11</v>
      </c>
      <c r="B4" s="39"/>
      <c r="C4" s="37"/>
      <c r="D4" s="37"/>
      <c r="E4" s="37"/>
      <c r="F4" s="37"/>
      <c r="G4" s="37"/>
      <c r="H4" s="37"/>
      <c r="I4" s="37"/>
      <c r="J4" s="37"/>
    </row>
    <row r="5" spans="1:10" x14ac:dyDescent="0.25">
      <c r="A5" s="37" t="s">
        <v>12</v>
      </c>
      <c r="B5" s="37"/>
      <c r="C5" s="37"/>
      <c r="D5" s="37"/>
      <c r="E5" s="37"/>
      <c r="F5" s="37"/>
      <c r="G5" s="37"/>
      <c r="H5" s="37"/>
      <c r="I5" s="37"/>
      <c r="J5" s="37"/>
    </row>
    <row r="6" spans="1:10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</row>
    <row r="7" spans="1:10" x14ac:dyDescent="0.25">
      <c r="A7" s="37" t="s">
        <v>23</v>
      </c>
      <c r="B7" s="37"/>
      <c r="C7" s="37"/>
      <c r="D7" s="37"/>
      <c r="E7" s="37"/>
      <c r="F7" s="37"/>
      <c r="G7" s="37"/>
      <c r="H7" s="37"/>
      <c r="I7" s="37"/>
      <c r="J7" s="37"/>
    </row>
    <row r="8" spans="1:10" x14ac:dyDescent="0.25">
      <c r="A8" s="37" t="s">
        <v>25</v>
      </c>
      <c r="B8" s="37"/>
      <c r="C8" s="37"/>
      <c r="D8" s="37"/>
      <c r="E8" s="37"/>
      <c r="F8" s="37"/>
      <c r="G8" s="37"/>
      <c r="H8" s="37"/>
      <c r="I8" s="37"/>
      <c r="J8" s="37"/>
    </row>
    <row r="9" spans="1:10" x14ac:dyDescent="0.25">
      <c r="A9" s="37" t="s">
        <v>24</v>
      </c>
      <c r="B9" s="37"/>
      <c r="C9" s="37"/>
      <c r="D9" s="37"/>
      <c r="E9" s="37"/>
      <c r="F9" s="37"/>
      <c r="G9" s="37"/>
      <c r="H9" s="37"/>
      <c r="I9" s="37"/>
      <c r="J9" s="37"/>
    </row>
    <row r="11" spans="1:10" s="15" customFormat="1" ht="30" x14ac:dyDescent="0.25">
      <c r="A11" s="13" t="s">
        <v>17</v>
      </c>
      <c r="B11" s="13" t="s">
        <v>18</v>
      </c>
      <c r="C11" s="5" t="s">
        <v>19</v>
      </c>
      <c r="D11" s="5" t="s">
        <v>1</v>
      </c>
      <c r="E11" s="5" t="s">
        <v>0</v>
      </c>
      <c r="F11" s="5" t="s">
        <v>20</v>
      </c>
      <c r="G11" s="5" t="s">
        <v>21</v>
      </c>
      <c r="H11" s="5" t="s">
        <v>7</v>
      </c>
      <c r="I11" s="5" t="s">
        <v>5</v>
      </c>
      <c r="J11" s="14" t="s">
        <v>6</v>
      </c>
    </row>
    <row r="12" spans="1:10" ht="150" x14ac:dyDescent="0.25">
      <c r="A12" s="2">
        <v>1</v>
      </c>
      <c r="B12" s="6" t="s">
        <v>29</v>
      </c>
      <c r="C12" s="7"/>
      <c r="D12" s="7" t="s">
        <v>22</v>
      </c>
      <c r="E12" s="7">
        <v>500</v>
      </c>
      <c r="F12" s="8"/>
      <c r="G12" s="20">
        <f>Table13[[#This Row],[KOLIČINA]]*Table13[[#This Row],[CIJENA PO JEDINICI MJERE]]</f>
        <v>0</v>
      </c>
      <c r="H12" s="7">
        <v>25</v>
      </c>
      <c r="I12" s="21">
        <f>Table13[[#This Row],[UKUPNA CIJENA BEZ PDV-a]]*Table13[[#This Row],[PDV %]]/100</f>
        <v>0</v>
      </c>
      <c r="J12" s="22">
        <f>SUM(Table13[[#This Row],[UKUPNA CIJENA BEZ PDV-a]]+Table13[[#This Row],[IZNOS PDV-a]])</f>
        <v>0</v>
      </c>
    </row>
    <row r="13" spans="1:10" ht="195" x14ac:dyDescent="0.25">
      <c r="A13" s="2">
        <v>2</v>
      </c>
      <c r="B13" s="6" t="s">
        <v>28</v>
      </c>
      <c r="C13" s="7"/>
      <c r="D13" s="7" t="s">
        <v>22</v>
      </c>
      <c r="E13" s="7">
        <v>1200</v>
      </c>
      <c r="F13" s="8"/>
      <c r="G13" s="20">
        <f>Table13[[#This Row],[KOLIČINA]]*Table13[[#This Row],[CIJENA PO JEDINICI MJERE]]</f>
        <v>0</v>
      </c>
      <c r="H13" s="7">
        <v>25</v>
      </c>
      <c r="I13" s="21">
        <f>Table13[[#This Row],[UKUPNA CIJENA BEZ PDV-a]]*Table13[[#This Row],[PDV %]]/100</f>
        <v>0</v>
      </c>
      <c r="J13" s="22">
        <f>SUM(Table13[[#This Row],[UKUPNA CIJENA BEZ PDV-a]]+Table13[[#This Row],[IZNOS PDV-a]])</f>
        <v>0</v>
      </c>
    </row>
    <row r="14" spans="1:10" x14ac:dyDescent="0.25">
      <c r="A14" s="4"/>
      <c r="B14" s="4"/>
      <c r="C14" s="16"/>
      <c r="D14" s="9"/>
      <c r="E14" s="9"/>
      <c r="F14" s="9"/>
      <c r="G14" s="34">
        <f>SUBTOTAL(109,Table13[UKUPNA CIJENA BEZ PDV-a])</f>
        <v>0</v>
      </c>
      <c r="H14" s="35"/>
      <c r="I14" s="34">
        <f>SUBTOTAL(109,Table13[IZNOS PDV-a])</f>
        <v>0</v>
      </c>
      <c r="J14" s="36">
        <f>SUBTOTAL(109,Table13[UKUPNO])</f>
        <v>0</v>
      </c>
    </row>
    <row r="17" spans="1:10" x14ac:dyDescent="0.25">
      <c r="B17" s="17" t="s">
        <v>2</v>
      </c>
      <c r="C17" s="24">
        <f>SUM(Table13[[#Totals],[UKUPNA CIJENA BEZ PDV-a]])</f>
        <v>0</v>
      </c>
      <c r="D17" s="25"/>
      <c r="E17" s="25"/>
      <c r="F17" s="11"/>
    </row>
    <row r="18" spans="1:10" x14ac:dyDescent="0.25">
      <c r="B18" s="17" t="s">
        <v>3</v>
      </c>
      <c r="C18" s="26">
        <f>C17*25/100</f>
        <v>0</v>
      </c>
      <c r="D18" s="11"/>
      <c r="E18" s="11"/>
      <c r="F18" s="11"/>
    </row>
    <row r="19" spans="1:10" x14ac:dyDescent="0.25">
      <c r="B19" s="17" t="s">
        <v>4</v>
      </c>
      <c r="C19" s="27">
        <f>SUM(C17:C18)</f>
        <v>0</v>
      </c>
      <c r="D19" s="28"/>
      <c r="E19" s="28"/>
      <c r="F19" s="11"/>
    </row>
    <row r="21" spans="1:10" x14ac:dyDescent="0.25">
      <c r="B21" s="19"/>
    </row>
    <row r="23" spans="1:10" x14ac:dyDescent="0.25">
      <c r="A23" s="12" t="s">
        <v>14</v>
      </c>
      <c r="B23" s="7"/>
      <c r="C23" s="29" t="s">
        <v>26</v>
      </c>
    </row>
    <row r="24" spans="1:10" x14ac:dyDescent="0.25">
      <c r="C24" s="23"/>
    </row>
    <row r="26" spans="1:10" x14ac:dyDescent="0.25">
      <c r="B26" s="18" t="s">
        <v>13</v>
      </c>
      <c r="C26" s="30"/>
      <c r="D26" s="31"/>
      <c r="E26" s="31"/>
      <c r="F26" s="32"/>
      <c r="G26" s="28"/>
      <c r="H26" s="28"/>
      <c r="I26" s="28"/>
      <c r="J26" s="28"/>
    </row>
    <row r="29" spans="1:10" ht="17.25" x14ac:dyDescent="0.25">
      <c r="B29" s="19" t="s">
        <v>15</v>
      </c>
      <c r="C29" s="19"/>
      <c r="E29" s="1" t="s">
        <v>16</v>
      </c>
      <c r="F29" s="1"/>
    </row>
    <row r="30" spans="1:10" x14ac:dyDescent="0.25">
      <c r="C30" s="33" t="s">
        <v>27</v>
      </c>
      <c r="D30" s="33"/>
      <c r="E30" s="33"/>
    </row>
    <row r="31" spans="1:10" ht="17.25" x14ac:dyDescent="0.25">
      <c r="I31" s="1"/>
    </row>
    <row r="32" spans="1:10" x14ac:dyDescent="0.25">
      <c r="C32" s="3"/>
    </row>
  </sheetData>
  <mergeCells count="8">
    <mergeCell ref="A8:J8"/>
    <mergeCell ref="A9:J9"/>
    <mergeCell ref="A1:J1"/>
    <mergeCell ref="A2:J2"/>
    <mergeCell ref="A3:J3"/>
    <mergeCell ref="A4:J4"/>
    <mergeCell ref="A5:J5"/>
    <mergeCell ref="A7:J7"/>
  </mergeCells>
  <pageMargins left="0.25" right="0.25" top="0.75" bottom="0.75" header="0.3" footer="0.3"/>
  <pageSetup paperSize="9" scale="64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Rukavice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2025-09-04T09:45:56Z</dcterms:modified>
</cp:coreProperties>
</file>