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73" documentId="13_ncr:1_{B67156BF-A443-4088-A52F-7EBA2CF711C5}" xr6:coauthVersionLast="47" xr6:coauthVersionMax="47" xr10:uidLastSave="{78B3115F-C142-4845-8BDA-633040F5E6FE}"/>
  <bookViews>
    <workbookView xWindow="-120" yWindow="-120" windowWidth="29040" windowHeight="15720" xr2:uid="{00000000-000D-0000-FFFF-FFFF00000000}"/>
  </bookViews>
  <sheets>
    <sheet name="Sredstva za čišćenj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0" i="1" l="1"/>
  <c r="C39" i="1"/>
  <c r="C38" i="1"/>
  <c r="J35" i="1"/>
  <c r="I35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12" i="1"/>
  <c r="G35" i="1" l="1"/>
</calcChain>
</file>

<file path=xl/sharedStrings.xml><?xml version="1.0" encoding="utf-8"?>
<sst xmlns="http://schemas.openxmlformats.org/spreadsheetml/2006/main" count="73" uniqueCount="53">
  <si>
    <t>KOLIČINA</t>
  </si>
  <si>
    <t>JEDINICA MJERE</t>
  </si>
  <si>
    <t>Cijena ponude bez PDV-a</t>
  </si>
  <si>
    <t>PDV</t>
  </si>
  <si>
    <t>Ukupna cijena ponude</t>
  </si>
  <si>
    <t>IZNOS PDV-a</t>
  </si>
  <si>
    <t>UKUPNO</t>
  </si>
  <si>
    <t>PDV %</t>
  </si>
  <si>
    <t>TROŠKOVNIK</t>
  </si>
  <si>
    <t xml:space="preserve">Naručitelj: </t>
  </si>
  <si>
    <t>Dom za odrasle osobe Ljeskovica</t>
  </si>
  <si>
    <t>Josipa Kneževića 41, Nova Ljeskovica, 34350 Čaglin</t>
  </si>
  <si>
    <r>
      <t xml:space="preserve">OIB: </t>
    </r>
    <r>
      <rPr>
        <sz val="11"/>
        <color theme="1"/>
        <rFont val="Calibri"/>
        <family val="2"/>
        <charset val="238"/>
        <scheme val="minor"/>
      </rPr>
      <t>66458920794</t>
    </r>
  </si>
  <si>
    <t>Ponuditelj:</t>
  </si>
  <si>
    <t>U</t>
  </si>
  <si>
    <t>ZA PONUDITELJA:</t>
  </si>
  <si>
    <t>M.P.</t>
  </si>
  <si>
    <t>RB</t>
  </si>
  <si>
    <t>OPIS ARTIKLA</t>
  </si>
  <si>
    <t>NAZIV ARTIKLA, PROIZVOĐAČ</t>
  </si>
  <si>
    <t>CIJENA PO JEDINICI MJERE</t>
  </si>
  <si>
    <t>UKUPNA CIJENA BEZ PDV-a</t>
  </si>
  <si>
    <t>l</t>
  </si>
  <si>
    <t>kom</t>
  </si>
  <si>
    <r>
      <t xml:space="preserve">Predmet nabave: </t>
    </r>
    <r>
      <rPr>
        <sz val="11"/>
        <color theme="1"/>
        <rFont val="Calibri"/>
        <family val="2"/>
        <charset val="238"/>
        <scheme val="minor"/>
      </rPr>
      <t>Materijal i sredstva za čišćenje</t>
    </r>
  </si>
  <si>
    <r>
      <t xml:space="preserve">Grupa: </t>
    </r>
    <r>
      <rPr>
        <sz val="11"/>
        <color theme="1"/>
        <rFont val="Calibri"/>
        <family val="2"/>
        <charset val="238"/>
        <scheme val="minor"/>
      </rPr>
      <t>1.</t>
    </r>
    <r>
      <rPr>
        <b/>
        <sz val="11"/>
        <color theme="1"/>
        <rFont val="Calibri"/>
        <family val="2"/>
        <charset val="238"/>
        <scheme val="minor"/>
      </rPr>
      <t xml:space="preserve"> </t>
    </r>
    <r>
      <rPr>
        <sz val="11"/>
        <color theme="1"/>
        <rFont val="Calibri"/>
        <family val="2"/>
        <charset val="238"/>
        <scheme val="minor"/>
      </rPr>
      <t>Sredstva za čišćenje</t>
    </r>
  </si>
  <si>
    <t>Sredstvo za ručno pranje posuđa s mirisom; 5-15% anionske površinsko aktivne tvari, &lt;5% neionske površinsko aktivne tvari, amfoterne površinsko aktivne tvari. Pakiranje 5 litara</t>
  </si>
  <si>
    <t>Tekuće abrazivno sredstvo za čišćenje (parfimirani); &lt;5% anionske površinsko aktivne tvari, neionske površinsko aktivne tvari, fosfati, sapun. Pakiranje 1l</t>
  </si>
  <si>
    <t>Praškasto sredstvo za dezinfekciju i opću sanitaciju na osnovi aktivnog klora; 99-100% natrijev diklorizocijanurat dihidrat. Pakiranje 1 kg</t>
  </si>
  <si>
    <t>Sredstvo za održavanje i njegu površina od nehrđajućeg čelika;  &lt;5% neionske površinsko aktivne tvari, kationske površinsko aktivne tvari
&gt;30% alifatski ugljikovodici. Pakiranje 500 ml</t>
  </si>
  <si>
    <t>Tekuće sredstvo za čišćenje staklenih površina -  s mirisom; &lt;5% anionske površinsko aktivne tvari. Pakiranje 1 litra</t>
  </si>
  <si>
    <t>Tekuće univerzalno sredstvo za čišćenje s mirisom; 5-15% fosfati
&lt;5% anionske površinsko aktivne tvari, neionske površinsko aktivne tvari, sapun. Pakiranje 5 litara</t>
  </si>
  <si>
    <t>Univerzalno tekuće sredstvo za čišćenje s mirisom. &lt;5 % anionske površinski aktivne tvari, neionske površinski aktivne tvari. Pakiranje 5 litara.</t>
  </si>
  <si>
    <t xml:space="preserve">Univerzalno tekuće sredstvo za čišćenje s mirisom i dezinfekcijskim djelovanjem na osnovi kvarternih amonijevih spojeva – s mirisom. &lt;5% neionske površinsko aktivne tvari; 1,5% alkildimetilbenzil amonijev klorid. Pakiranje 5 litara. </t>
  </si>
  <si>
    <t>Univerzalno kiselo sredstvo za čišćenje i dezinfekciju s mirisom. 0,15% glutaraldehid,
0,12% glioksal; fosforna kiselina, 5-15% neionske površinske aktivne tvari, &lt;5% anionske površinski aktivne tvari. Pakiranje: 1 litra</t>
  </si>
  <si>
    <t>kg</t>
  </si>
  <si>
    <t>Tekuće sredstvo za čišćenje i održavanje staklenih površina, sa „anti-static“ formulom, 650 ml</t>
  </si>
  <si>
    <t>Destilirana voda 5/1</t>
  </si>
  <si>
    <t>Tekuće kiselo sredstvo za čišćenje i dezinfekciju na osnovi limunske kiseline s mirisom sa prskalicom na pjenu. &lt;5% anionske površinsko aktivne tvari, neionske površinsko aktivne tvari; 
0,12% glioksal; 0,075% gluteraldehid. Pakiranje: 650 ml</t>
  </si>
  <si>
    <t>Tekuće sredstvo za čišćenje WC školjki i pisoara na osnovi kloridne kiseline (anorganske kiseline) – s mirisom,&lt;5% neionske površinsko aktivne tvari; 10-25% klorovodične kiseline; pH 1,4-1,5</t>
  </si>
  <si>
    <t>Tekuće sredstvo za strojno pranje posuđa i pribora za jelo na osnovi natrijevog hidroksida, 10-20% natrijev hidroksid; 5-15% polikarboksilati;  &lt;5% fosfonati; pH cca 12</t>
  </si>
  <si>
    <t>Mirisni osvježivač rublja i prostora, 50-100% denaturiranog etilnog alkohola. Pakiranje : 650ml</t>
  </si>
  <si>
    <r>
      <t xml:space="preserve">Evidencijski broj nabave: </t>
    </r>
    <r>
      <rPr>
        <sz val="11"/>
        <color theme="1"/>
        <rFont val="Calibri"/>
        <family val="2"/>
        <charset val="238"/>
        <scheme val="minor"/>
      </rPr>
      <t>JDN-RO-25-02</t>
    </r>
  </si>
  <si>
    <t>Tekuće kiselo sredstvo za čišćenje i dezinfekciju na osnovi limunske kiseline sa prskalicom na pjenu,&lt;5% anionske površinsko aktivne tvari, neionske površinsko aktivne tvari
0,12% glioksal ; 0,075% gluteraldehid 
pH 4-5</t>
  </si>
  <si>
    <t>Tekuće univerzalno sredstvo za čišćenje i dezinfekciju s mirisom na osnovi kvarternih amonijevih spojeva,5-15% neionske površinsko aktivne tvari; 
4,9% benzalkonijev klorid
pH 7-9,5</t>
  </si>
  <si>
    <t>Regeneracijska sol - Sredstvo za regeneraciju ionske mase uređaja za mekšanje vode,100% natrijev klorid
pH 6,9</t>
  </si>
  <si>
    <t>Tekuće kiselo sredstvo za strojno ispiranje posuđa ,5-15% neionske površinsko aktivne tvari
10-20% limunska kiselina 
pH 2,5-3,5</t>
  </si>
  <si>
    <t>Tekuće univerzalno sredstvo za čišćenje na bazi alkohola – s mirisom,&lt;5% anionske površinsko aktivne tvari
5-15% izopropanol
pH 9</t>
  </si>
  <si>
    <t>Univerzalno alkoholno sredstvo za čišćenje sa mirisom,&lt;5% anionske površinski aktivne tvari, neionske površinski aktivne tvari
&lt;10% izopropilni alkohol
pH 10-11</t>
  </si>
  <si>
    <t>Jako alkalno sredstvo za čišćenje i odmašćivanje sa prskalicom osnovi natrijevog hidroksida,13,5% natrijev hidroksid
&lt;5% neionske površinsko aktivne tvari, fosfati
pH &gt;12</t>
  </si>
  <si>
    <t>Tekuće sredstvo za čišćenje odvoda i ostalih tvrdokornih zaprljanja,15% natrijev hidroksid
pH 11-12,5</t>
  </si>
  <si>
    <t>.2025. godine</t>
  </si>
  <si>
    <t xml:space="preserve"> (potpis odgovorne/ovlaštene osobe)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</si>
</sst>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.5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6" fillId="0" borderId="0" xfId="0" applyFont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9" xfId="0" applyNumberForma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 wrapText="1"/>
    </xf>
    <xf numFmtId="4" fontId="4" fillId="0" borderId="9" xfId="0" applyNumberFormat="1" applyFont="1" applyBorder="1" applyAlignment="1">
      <alignment horizontal="center" vertical="center"/>
    </xf>
    <xf numFmtId="4" fontId="4" fillId="0" borderId="10" xfId="0" applyNumberFormat="1" applyFont="1" applyBorder="1" applyAlignment="1">
      <alignment horizontal="center" vertical="center"/>
    </xf>
    <xf numFmtId="4" fontId="0" fillId="0" borderId="0" xfId="0" applyNumberFormat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0" xfId="0" applyAlignment="1">
      <alignment vertical="center"/>
    </xf>
    <xf numFmtId="4" fontId="0" fillId="0" borderId="0" xfId="0" applyNumberFormat="1" applyAlignment="1">
      <alignment vertical="center"/>
    </xf>
    <xf numFmtId="0" fontId="0" fillId="0" borderId="1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9" xfId="0" applyBorder="1" applyAlignment="1">
      <alignment vertical="center" wrapText="1"/>
    </xf>
    <xf numFmtId="0" fontId="0" fillId="0" borderId="0" xfId="0" applyAlignment="1">
      <alignment vertical="center" wrapText="1"/>
    </xf>
    <xf numFmtId="2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4" fontId="0" fillId="0" borderId="1" xfId="0" applyNumberFormat="1" applyBorder="1" applyAlignment="1">
      <alignment horizontal="right" vertical="center"/>
    </xf>
    <xf numFmtId="0" fontId="4" fillId="0" borderId="9" xfId="0" applyFont="1" applyBorder="1" applyAlignment="1">
      <alignment horizontal="center" vertical="center"/>
    </xf>
    <xf numFmtId="164" fontId="4" fillId="0" borderId="9" xfId="0" applyNumberFormat="1" applyFont="1" applyBorder="1" applyAlignment="1">
      <alignment horizontal="center" vertical="center"/>
    </xf>
    <xf numFmtId="4" fontId="4" fillId="0" borderId="1" xfId="0" applyNumberFormat="1" applyFont="1" applyBorder="1" applyAlignment="1">
      <alignment horizontal="right" vertical="center"/>
    </xf>
    <xf numFmtId="4" fontId="4" fillId="0" borderId="1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</cellXfs>
  <cellStyles count="1">
    <cellStyle name="Normalno" xfId="0" builtinId="0"/>
  </cellStyles>
  <dxfs count="26">
    <dxf>
      <font>
        <b/>
        <charset val="238"/>
      </font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/>
      </border>
    </dxf>
    <dxf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/>
        <charset val="238"/>
      </font>
      <numFmt numFmtId="164" formatCode="_-* #,##0.00\ _€_-;\-* #,##0.00\ _€_-;_-* &quot;-&quot;??\ _€_-;_-@_-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164" formatCode="_-* #,##0.00\ _€_-;\-* #,##0.00\ _€_-;_-* &quot;-&quot;??\ _€_-;_-@_-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charset val="238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charset val="238"/>
      </font>
      <numFmt numFmtId="4" formatCode="#,##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4" formatCode="#,##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numFmt numFmtId="2" formatCode="0.00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top style="thin">
          <color indexed="64"/>
        </top>
      </border>
    </dxf>
    <dxf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 outline="0">
        <bottom style="thin">
          <color indexed="64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2030802</xdr:colOff>
      <xdr:row>49</xdr:row>
      <xdr:rowOff>144004</xdr:rowOff>
    </xdr:from>
    <xdr:to>
      <xdr:col>3</xdr:col>
      <xdr:colOff>557122</xdr:colOff>
      <xdr:row>49</xdr:row>
      <xdr:rowOff>189723</xdr:rowOff>
    </xdr:to>
    <xdr:sp macro="" textlink="">
      <xdr:nvSpPr>
        <xdr:cNvPr id="2" name="Freeform 19">
          <a:extLst>
            <a:ext uri="{FF2B5EF4-FFF2-40B4-BE49-F238E27FC236}">
              <a16:creationId xmlns:a16="http://schemas.microsoft.com/office/drawing/2014/main" id="{FFC0F2BD-FD71-D761-4FC3-CC3A2B0FB823}"/>
            </a:ext>
          </a:extLst>
        </xdr:cNvPr>
        <xdr:cNvSpPr>
          <a:spLocks/>
        </xdr:cNvSpPr>
      </xdr:nvSpPr>
      <xdr:spPr bwMode="auto">
        <a:xfrm flipV="1">
          <a:off x="2372264" y="31720278"/>
          <a:ext cx="2731698" cy="45719"/>
        </a:xfrm>
        <a:custGeom>
          <a:avLst/>
          <a:gdLst>
            <a:gd name="T0" fmla="+- 0 6720 6720"/>
            <a:gd name="T1" fmla="*/ T0 w 4056"/>
            <a:gd name="T2" fmla="+- 0 10776 6720"/>
            <a:gd name="T3" fmla="*/ T2 w 4056"/>
          </a:gdLst>
          <a:ahLst/>
          <a:cxnLst>
            <a:cxn ang="0">
              <a:pos x="T1" y="0"/>
            </a:cxn>
            <a:cxn ang="0">
              <a:pos x="T3" y="0"/>
            </a:cxn>
          </a:cxnLst>
          <a:rect l="0" t="0" r="r" b="b"/>
          <a:pathLst>
            <a:path w="4056">
              <a:moveTo>
                <a:pt x="0" y="0"/>
              </a:moveTo>
              <a:lnTo>
                <a:pt x="4056" y="0"/>
              </a:lnTo>
            </a:path>
          </a:pathLst>
        </a:custGeom>
        <a:noFill/>
        <a:ln w="9112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 rot="0" vert="horz" wrap="square" lIns="91440" tIns="45720" rIns="91440" bIns="45720" anchor="t" anchorCtr="0" upright="1">
          <a:noAutofit/>
        </a:bodyPr>
        <a:lstStyle/>
        <a:p>
          <a:endParaRPr lang="hr-HR"/>
        </a:p>
      </xdr:txBody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1:J35" totalsRowCount="1" headerRowDxfId="25" dataDxfId="23" totalsRowDxfId="21" headerRowBorderDxfId="24" tableBorderDxfId="22" totalsRowBorderDxfId="20">
  <autoFilter ref="A11:J34" xr:uid="{00000000-0009-0000-0100-000001000000}"/>
  <sortState xmlns:xlrd2="http://schemas.microsoft.com/office/spreadsheetml/2017/richdata2" ref="C7:G17">
    <sortCondition ref="C6:C17"/>
  </sortState>
  <tableColumns count="10">
    <tableColumn id="3" xr3:uid="{00000000-0010-0000-0000-000003000000}" name="RB" dataDxfId="19" totalsRowDxfId="18"/>
    <tableColumn id="10" xr3:uid="{D3D7B5D4-C13C-483C-922F-70D75974F33F}" name="OPIS ARTIKLA" dataDxfId="17" totalsRowDxfId="16"/>
    <tableColumn id="1" xr3:uid="{00000000-0010-0000-0000-000001000000}" name="NAZIV ARTIKLA, PROIZVOĐAČ" dataDxfId="15" totalsRowDxfId="14"/>
    <tableColumn id="5" xr3:uid="{00000000-0010-0000-0000-000005000000}" name="JEDINICA MJERE" dataDxfId="13" totalsRowDxfId="12"/>
    <tableColumn id="11" xr3:uid="{DCE1EB6F-31D7-4256-AC26-0E14D707B6E6}" name="KOLIČINA" dataDxfId="11" totalsRowDxfId="10"/>
    <tableColumn id="6" xr3:uid="{00000000-0010-0000-0000-000006000000}" name="CIJENA PO JEDINICI MJERE" dataDxfId="9" totalsRowDxfId="8"/>
    <tableColumn id="4" xr3:uid="{00000000-0010-0000-0000-000004000000}" name="UKUPNA CIJENA BEZ PDV-a" totalsRowFunction="sum" dataDxfId="7" totalsRowDxfId="6"/>
    <tableColumn id="7" xr3:uid="{00000000-0010-0000-0000-000007000000}" name="PDV %" dataDxfId="5" totalsRowDxfId="4"/>
    <tableColumn id="8" xr3:uid="{00000000-0010-0000-0000-000008000000}" name="IZNOS PDV-a" totalsRowFunction="sum" dataDxfId="3" totalsRowDxfId="2"/>
    <tableColumn id="9" xr3:uid="{00000000-0010-0000-0000-000009000000}" name="UKUPNO" totalsRowFunction="sum" dataDxfId="1" totalsRow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4"/>
  <sheetViews>
    <sheetView tabSelected="1" topLeftCell="A33" zoomScale="106" zoomScaleNormal="106" workbookViewId="0">
      <selection activeCell="N49" sqref="N49"/>
    </sheetView>
  </sheetViews>
  <sheetFormatPr defaultRowHeight="15" x14ac:dyDescent="0.25"/>
  <cols>
    <col min="1" max="1" width="5.140625" style="10" customWidth="1"/>
    <col min="2" max="2" width="30.7109375" style="10" customWidth="1"/>
    <col min="3" max="3" width="32.28515625" style="10" customWidth="1"/>
    <col min="4" max="4" width="9.140625" style="10" customWidth="1"/>
    <col min="5" max="5" width="11.28515625" style="10" customWidth="1"/>
    <col min="6" max="6" width="14.5703125" style="10" customWidth="1"/>
    <col min="7" max="7" width="17.7109375" style="10" customWidth="1"/>
    <col min="8" max="8" width="9.140625" style="10"/>
    <col min="9" max="9" width="11.42578125" style="10" bestFit="1" customWidth="1"/>
    <col min="10" max="16384" width="9.140625" style="10"/>
  </cols>
  <sheetData>
    <row r="1" spans="1:10" ht="15.75" x14ac:dyDescent="0.25">
      <c r="A1" s="46" t="s">
        <v>8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x14ac:dyDescent="0.25">
      <c r="A2" s="45" t="s">
        <v>9</v>
      </c>
      <c r="B2" s="45"/>
      <c r="C2" s="45"/>
      <c r="D2" s="45"/>
      <c r="E2" s="45"/>
      <c r="F2" s="45"/>
      <c r="G2" s="45"/>
      <c r="H2" s="45"/>
      <c r="I2" s="45"/>
      <c r="J2" s="45"/>
    </row>
    <row r="3" spans="1:10" x14ac:dyDescent="0.25">
      <c r="A3" s="47" t="s">
        <v>10</v>
      </c>
      <c r="B3" s="47"/>
      <c r="C3" s="47"/>
      <c r="D3" s="47"/>
      <c r="E3" s="47"/>
      <c r="F3" s="47"/>
      <c r="G3" s="47"/>
      <c r="H3" s="47"/>
      <c r="I3" s="47"/>
      <c r="J3" s="47"/>
    </row>
    <row r="4" spans="1:10" x14ac:dyDescent="0.25">
      <c r="A4" s="47" t="s">
        <v>11</v>
      </c>
      <c r="B4" s="47"/>
      <c r="C4" s="45"/>
      <c r="D4" s="45"/>
      <c r="E4" s="45"/>
      <c r="F4" s="45"/>
      <c r="G4" s="45"/>
      <c r="H4" s="45"/>
      <c r="I4" s="45"/>
      <c r="J4" s="45"/>
    </row>
    <row r="5" spans="1:10" x14ac:dyDescent="0.25">
      <c r="A5" s="45" t="s">
        <v>12</v>
      </c>
      <c r="B5" s="45"/>
      <c r="C5" s="45"/>
      <c r="D5" s="45"/>
      <c r="E5" s="45"/>
      <c r="F5" s="45"/>
      <c r="G5" s="45"/>
      <c r="H5" s="45"/>
      <c r="I5" s="45"/>
      <c r="J5" s="45"/>
    </row>
    <row r="6" spans="1:10" x14ac:dyDescent="0.25">
      <c r="A6" s="9"/>
      <c r="B6" s="9"/>
      <c r="C6" s="9"/>
      <c r="D6" s="9"/>
      <c r="E6" s="9"/>
      <c r="F6" s="9"/>
      <c r="G6" s="9"/>
      <c r="H6" s="9"/>
      <c r="I6" s="9"/>
      <c r="J6" s="9"/>
    </row>
    <row r="7" spans="1:10" x14ac:dyDescent="0.25">
      <c r="A7" s="45" t="s">
        <v>24</v>
      </c>
      <c r="B7" s="45"/>
      <c r="C7" s="45"/>
      <c r="D7" s="45"/>
      <c r="E7" s="45"/>
      <c r="F7" s="45"/>
      <c r="G7" s="45"/>
      <c r="H7" s="45"/>
      <c r="I7" s="45"/>
      <c r="J7" s="45"/>
    </row>
    <row r="8" spans="1:10" x14ac:dyDescent="0.25">
      <c r="A8" s="45" t="s">
        <v>42</v>
      </c>
      <c r="B8" s="45"/>
      <c r="C8" s="45"/>
      <c r="D8" s="45"/>
      <c r="E8" s="45"/>
      <c r="F8" s="45"/>
      <c r="G8" s="45"/>
      <c r="H8" s="45"/>
      <c r="I8" s="45"/>
      <c r="J8" s="45"/>
    </row>
    <row r="9" spans="1:10" x14ac:dyDescent="0.25">
      <c r="A9" s="45" t="s">
        <v>25</v>
      </c>
      <c r="B9" s="45"/>
      <c r="C9" s="45"/>
      <c r="D9" s="45"/>
      <c r="E9" s="45"/>
      <c r="F9" s="45"/>
      <c r="G9" s="45"/>
      <c r="H9" s="45"/>
      <c r="I9" s="45"/>
      <c r="J9" s="45"/>
    </row>
    <row r="11" spans="1:10" s="13" customFormat="1" ht="30" x14ac:dyDescent="0.25">
      <c r="A11" s="11" t="s">
        <v>17</v>
      </c>
      <c r="B11" s="11" t="s">
        <v>18</v>
      </c>
      <c r="C11" s="5" t="s">
        <v>19</v>
      </c>
      <c r="D11" s="5" t="s">
        <v>1</v>
      </c>
      <c r="E11" s="5" t="s">
        <v>0</v>
      </c>
      <c r="F11" s="5" t="s">
        <v>20</v>
      </c>
      <c r="G11" s="5" t="s">
        <v>21</v>
      </c>
      <c r="H11" s="5" t="s">
        <v>7</v>
      </c>
      <c r="I11" s="5" t="s">
        <v>5</v>
      </c>
      <c r="J11" s="12" t="s">
        <v>6</v>
      </c>
    </row>
    <row r="12" spans="1:10" ht="90" x14ac:dyDescent="0.25">
      <c r="A12" s="2">
        <v>1</v>
      </c>
      <c r="B12" s="21" t="s">
        <v>26</v>
      </c>
      <c r="C12" s="6"/>
      <c r="D12" s="6" t="s">
        <v>22</v>
      </c>
      <c r="E12" s="6">
        <v>520</v>
      </c>
      <c r="F12" s="7"/>
      <c r="G12" s="18">
        <f>Table1[[#This Row],[KOLIČINA]]*Table1[[#This Row],[CIJENA PO JEDINICI MJERE]]</f>
        <v>0</v>
      </c>
      <c r="H12" s="6">
        <v>25</v>
      </c>
      <c r="I12" s="19">
        <v>0</v>
      </c>
      <c r="J12" s="20">
        <v>0</v>
      </c>
    </row>
    <row r="13" spans="1:10" ht="90" x14ac:dyDescent="0.25">
      <c r="A13" s="2">
        <v>2</v>
      </c>
      <c r="B13" s="21" t="s">
        <v>27</v>
      </c>
      <c r="C13" s="6"/>
      <c r="D13" s="6" t="s">
        <v>22</v>
      </c>
      <c r="E13" s="6">
        <v>50</v>
      </c>
      <c r="F13" s="7"/>
      <c r="G13" s="18">
        <f>Table1[[#This Row],[KOLIČINA]]*Table1[[#This Row],[CIJENA PO JEDINICI MJERE]]</f>
        <v>0</v>
      </c>
      <c r="H13" s="6">
        <v>25</v>
      </c>
      <c r="I13" s="19">
        <v>0</v>
      </c>
      <c r="J13" s="20">
        <v>0</v>
      </c>
    </row>
    <row r="14" spans="1:10" ht="75" x14ac:dyDescent="0.25">
      <c r="A14" s="2">
        <v>3</v>
      </c>
      <c r="B14" s="21" t="s">
        <v>28</v>
      </c>
      <c r="C14" s="6"/>
      <c r="D14" s="6" t="s">
        <v>35</v>
      </c>
      <c r="E14" s="6">
        <v>110</v>
      </c>
      <c r="F14" s="7"/>
      <c r="G14" s="18">
        <f>Table1[[#This Row],[KOLIČINA]]*Table1[[#This Row],[CIJENA PO JEDINICI MJERE]]</f>
        <v>0</v>
      </c>
      <c r="H14" s="6">
        <v>25</v>
      </c>
      <c r="I14" s="19">
        <v>0</v>
      </c>
      <c r="J14" s="20">
        <v>0</v>
      </c>
    </row>
    <row r="15" spans="1:10" ht="105" x14ac:dyDescent="0.25">
      <c r="A15" s="2">
        <v>4</v>
      </c>
      <c r="B15" s="21" t="s">
        <v>29</v>
      </c>
      <c r="C15" s="6"/>
      <c r="D15" s="6" t="s">
        <v>23</v>
      </c>
      <c r="E15" s="6">
        <v>6</v>
      </c>
      <c r="F15" s="7"/>
      <c r="G15" s="18">
        <f>Table1[[#This Row],[KOLIČINA]]*Table1[[#This Row],[CIJENA PO JEDINICI MJERE]]</f>
        <v>0</v>
      </c>
      <c r="H15" s="6">
        <v>25</v>
      </c>
      <c r="I15" s="19">
        <v>0</v>
      </c>
      <c r="J15" s="20">
        <v>0</v>
      </c>
    </row>
    <row r="16" spans="1:10" ht="45" x14ac:dyDescent="0.25">
      <c r="A16" s="2">
        <v>5</v>
      </c>
      <c r="B16" s="21" t="s">
        <v>36</v>
      </c>
      <c r="C16" s="6"/>
      <c r="D16" s="6" t="s">
        <v>23</v>
      </c>
      <c r="E16" s="6">
        <v>200</v>
      </c>
      <c r="F16" s="7"/>
      <c r="G16" s="18">
        <f>Table1[[#This Row],[KOLIČINA]]*Table1[[#This Row],[CIJENA PO JEDINICI MJERE]]</f>
        <v>0</v>
      </c>
      <c r="H16" s="6">
        <v>25</v>
      </c>
      <c r="I16" s="19">
        <v>0</v>
      </c>
      <c r="J16" s="20">
        <v>0</v>
      </c>
    </row>
    <row r="17" spans="1:10" ht="60" x14ac:dyDescent="0.25">
      <c r="A17" s="2">
        <v>6</v>
      </c>
      <c r="B17" s="22" t="s">
        <v>30</v>
      </c>
      <c r="C17" s="6"/>
      <c r="D17" s="6" t="s">
        <v>22</v>
      </c>
      <c r="E17" s="6">
        <v>150</v>
      </c>
      <c r="F17" s="7"/>
      <c r="G17" s="18">
        <f>Table1[[#This Row],[KOLIČINA]]*Table1[[#This Row],[CIJENA PO JEDINICI MJERE]]</f>
        <v>0</v>
      </c>
      <c r="H17" s="6">
        <v>25</v>
      </c>
      <c r="I17" s="19">
        <v>0</v>
      </c>
      <c r="J17" s="20">
        <v>0</v>
      </c>
    </row>
    <row r="18" spans="1:10" ht="90" x14ac:dyDescent="0.25">
      <c r="A18" s="2">
        <v>7</v>
      </c>
      <c r="B18" s="22" t="s">
        <v>31</v>
      </c>
      <c r="C18" s="6"/>
      <c r="D18" s="6" t="s">
        <v>22</v>
      </c>
      <c r="E18" s="6">
        <v>250</v>
      </c>
      <c r="F18" s="7"/>
      <c r="G18" s="18">
        <f>Table1[[#This Row],[KOLIČINA]]*Table1[[#This Row],[CIJENA PO JEDINICI MJERE]]</f>
        <v>0</v>
      </c>
      <c r="H18" s="6">
        <v>25</v>
      </c>
      <c r="I18" s="19">
        <v>0</v>
      </c>
      <c r="J18" s="20">
        <v>0</v>
      </c>
    </row>
    <row r="19" spans="1:10" ht="75" x14ac:dyDescent="0.25">
      <c r="A19" s="2">
        <v>8</v>
      </c>
      <c r="B19" s="22" t="s">
        <v>32</v>
      </c>
      <c r="C19" s="6"/>
      <c r="D19" s="6" t="s">
        <v>22</v>
      </c>
      <c r="E19" s="6">
        <v>400</v>
      </c>
      <c r="F19" s="7"/>
      <c r="G19" s="18">
        <f>Table1[[#This Row],[KOLIČINA]]*Table1[[#This Row],[CIJENA PO JEDINICI MJERE]]</f>
        <v>0</v>
      </c>
      <c r="H19" s="6">
        <v>25</v>
      </c>
      <c r="I19" s="19">
        <v>0</v>
      </c>
      <c r="J19" s="20">
        <v>0</v>
      </c>
    </row>
    <row r="20" spans="1:10" ht="135" x14ac:dyDescent="0.25">
      <c r="A20" s="2">
        <v>9</v>
      </c>
      <c r="B20" s="22" t="s">
        <v>33</v>
      </c>
      <c r="C20" s="6"/>
      <c r="D20" s="6" t="s">
        <v>22</v>
      </c>
      <c r="E20" s="6">
        <v>250</v>
      </c>
      <c r="F20" s="7"/>
      <c r="G20" s="18">
        <f>Table1[[#This Row],[KOLIČINA]]*Table1[[#This Row],[CIJENA PO JEDINICI MJERE]]</f>
        <v>0</v>
      </c>
      <c r="H20" s="6">
        <v>25</v>
      </c>
      <c r="I20" s="19">
        <v>0</v>
      </c>
      <c r="J20" s="20">
        <v>0</v>
      </c>
    </row>
    <row r="21" spans="1:10" ht="120" x14ac:dyDescent="0.25">
      <c r="A21" s="2">
        <v>10</v>
      </c>
      <c r="B21" s="22" t="s">
        <v>34</v>
      </c>
      <c r="C21" s="6"/>
      <c r="D21" s="6" t="s">
        <v>22</v>
      </c>
      <c r="E21" s="6">
        <v>300</v>
      </c>
      <c r="F21" s="7"/>
      <c r="G21" s="18">
        <f>Table1[[#This Row],[KOLIČINA]]*Table1[[#This Row],[CIJENA PO JEDINICI MJERE]]</f>
        <v>0</v>
      </c>
      <c r="H21" s="6">
        <v>25</v>
      </c>
      <c r="I21" s="19">
        <v>0</v>
      </c>
      <c r="J21" s="20">
        <v>0</v>
      </c>
    </row>
    <row r="22" spans="1:10" ht="135" x14ac:dyDescent="0.25">
      <c r="A22" s="2">
        <v>11</v>
      </c>
      <c r="B22" s="22" t="s">
        <v>38</v>
      </c>
      <c r="C22" s="6"/>
      <c r="D22" s="6" t="s">
        <v>23</v>
      </c>
      <c r="E22" s="6">
        <v>200</v>
      </c>
      <c r="F22" s="7"/>
      <c r="G22" s="18">
        <f>Table1[[#This Row],[KOLIČINA]]*Table1[[#This Row],[CIJENA PO JEDINICI MJERE]]</f>
        <v>0</v>
      </c>
      <c r="H22" s="6">
        <v>25</v>
      </c>
      <c r="I22" s="19">
        <v>0</v>
      </c>
      <c r="J22" s="20">
        <v>0</v>
      </c>
    </row>
    <row r="23" spans="1:10" ht="150" x14ac:dyDescent="0.25">
      <c r="A23" s="2">
        <v>12</v>
      </c>
      <c r="B23" s="22" t="s">
        <v>43</v>
      </c>
      <c r="C23" s="6"/>
      <c r="D23" s="6" t="s">
        <v>23</v>
      </c>
      <c r="E23" s="6">
        <v>150</v>
      </c>
      <c r="F23" s="7"/>
      <c r="G23" s="18">
        <f>Table1[[#This Row],[KOLIČINA]]*Table1[[#This Row],[CIJENA PO JEDINICI MJERE]]</f>
        <v>0</v>
      </c>
      <c r="H23" s="6">
        <v>25</v>
      </c>
      <c r="I23" s="19">
        <v>0</v>
      </c>
      <c r="J23" s="20">
        <v>0</v>
      </c>
    </row>
    <row r="24" spans="1:10" ht="105" x14ac:dyDescent="0.25">
      <c r="A24" s="2">
        <v>13</v>
      </c>
      <c r="B24" s="22" t="s">
        <v>44</v>
      </c>
      <c r="C24" s="6"/>
      <c r="D24" s="6" t="s">
        <v>22</v>
      </c>
      <c r="E24" s="6">
        <v>400</v>
      </c>
      <c r="F24" s="7"/>
      <c r="G24" s="18">
        <f>Table1[[#This Row],[KOLIČINA]]*Table1[[#This Row],[CIJENA PO JEDINICI MJERE]]</f>
        <v>0</v>
      </c>
      <c r="H24" s="6">
        <v>25</v>
      </c>
      <c r="I24" s="19">
        <v>0</v>
      </c>
      <c r="J24" s="20">
        <v>0</v>
      </c>
    </row>
    <row r="25" spans="1:10" ht="105" x14ac:dyDescent="0.25">
      <c r="A25" s="2">
        <v>14</v>
      </c>
      <c r="B25" s="23" t="s">
        <v>39</v>
      </c>
      <c r="C25" s="6"/>
      <c r="D25" s="6" t="s">
        <v>22</v>
      </c>
      <c r="E25" s="6">
        <v>120</v>
      </c>
      <c r="F25" s="7"/>
      <c r="G25" s="18">
        <f>Table1[[#This Row],[KOLIČINA]]*Table1[[#This Row],[CIJENA PO JEDINICI MJERE]]</f>
        <v>0</v>
      </c>
      <c r="H25" s="6">
        <v>25</v>
      </c>
      <c r="I25" s="19">
        <v>0</v>
      </c>
      <c r="J25" s="20">
        <v>0</v>
      </c>
    </row>
    <row r="26" spans="1:10" ht="75" x14ac:dyDescent="0.25">
      <c r="A26" s="2">
        <v>15</v>
      </c>
      <c r="B26" s="22" t="s">
        <v>45</v>
      </c>
      <c r="C26" s="6"/>
      <c r="D26" s="6" t="s">
        <v>35</v>
      </c>
      <c r="E26" s="6">
        <v>500</v>
      </c>
      <c r="F26" s="7"/>
      <c r="G26" s="18">
        <f>Table1[[#This Row],[KOLIČINA]]*Table1[[#This Row],[CIJENA PO JEDINICI MJERE]]</f>
        <v>0</v>
      </c>
      <c r="H26" s="6">
        <v>25</v>
      </c>
      <c r="I26" s="19">
        <v>0</v>
      </c>
      <c r="J26" s="20">
        <v>0</v>
      </c>
    </row>
    <row r="27" spans="1:10" ht="90" x14ac:dyDescent="0.25">
      <c r="A27" s="2">
        <v>16</v>
      </c>
      <c r="B27" s="23" t="s">
        <v>40</v>
      </c>
      <c r="C27" s="6"/>
      <c r="D27" s="6" t="s">
        <v>35</v>
      </c>
      <c r="E27" s="6">
        <v>500</v>
      </c>
      <c r="F27" s="7"/>
      <c r="G27" s="18">
        <f>Table1[[#This Row],[KOLIČINA]]*Table1[[#This Row],[CIJENA PO JEDINICI MJERE]]</f>
        <v>0</v>
      </c>
      <c r="H27" s="6">
        <v>25</v>
      </c>
      <c r="I27" s="19">
        <v>0</v>
      </c>
      <c r="J27" s="20">
        <v>0</v>
      </c>
    </row>
    <row r="28" spans="1:10" ht="90" x14ac:dyDescent="0.25">
      <c r="A28" s="2">
        <v>17</v>
      </c>
      <c r="B28" s="22" t="s">
        <v>46</v>
      </c>
      <c r="C28" s="6"/>
      <c r="D28" s="6" t="s">
        <v>22</v>
      </c>
      <c r="E28" s="6">
        <v>200</v>
      </c>
      <c r="F28" s="7"/>
      <c r="G28" s="18">
        <f>Table1[[#This Row],[KOLIČINA]]*Table1[[#This Row],[CIJENA PO JEDINICI MJERE]]</f>
        <v>0</v>
      </c>
      <c r="H28" s="6">
        <v>25</v>
      </c>
      <c r="I28" s="19">
        <v>0</v>
      </c>
      <c r="J28" s="20">
        <v>0</v>
      </c>
    </row>
    <row r="29" spans="1:10" x14ac:dyDescent="0.25">
      <c r="A29" s="2">
        <v>18</v>
      </c>
      <c r="B29" s="22" t="s">
        <v>37</v>
      </c>
      <c r="C29" s="6"/>
      <c r="D29" s="6" t="s">
        <v>22</v>
      </c>
      <c r="E29" s="6">
        <v>350</v>
      </c>
      <c r="F29" s="7"/>
      <c r="G29" s="18">
        <f>Table1[[#This Row],[KOLIČINA]]*Table1[[#This Row],[CIJENA PO JEDINICI MJERE]]</f>
        <v>0</v>
      </c>
      <c r="H29" s="6">
        <v>25</v>
      </c>
      <c r="I29" s="19">
        <v>0</v>
      </c>
      <c r="J29" s="20">
        <v>0</v>
      </c>
    </row>
    <row r="30" spans="1:10" ht="60" x14ac:dyDescent="0.25">
      <c r="A30" s="2">
        <v>19</v>
      </c>
      <c r="B30" s="23" t="s">
        <v>41</v>
      </c>
      <c r="C30" s="6"/>
      <c r="D30" s="6" t="s">
        <v>23</v>
      </c>
      <c r="E30" s="6">
        <v>150</v>
      </c>
      <c r="F30" s="7"/>
      <c r="G30" s="18">
        <f>Table1[[#This Row],[KOLIČINA]]*Table1[[#This Row],[CIJENA PO JEDINICI MJERE]]</f>
        <v>0</v>
      </c>
      <c r="H30" s="6">
        <v>25</v>
      </c>
      <c r="I30" s="19">
        <v>0</v>
      </c>
      <c r="J30" s="20">
        <v>0</v>
      </c>
    </row>
    <row r="31" spans="1:10" ht="90" x14ac:dyDescent="0.25">
      <c r="A31" s="2">
        <v>20</v>
      </c>
      <c r="B31" s="22" t="s">
        <v>47</v>
      </c>
      <c r="C31" s="6"/>
      <c r="D31" s="6" t="s">
        <v>23</v>
      </c>
      <c r="E31" s="6">
        <v>6</v>
      </c>
      <c r="F31" s="7"/>
      <c r="G31" s="18">
        <f>Table1[[#This Row],[KOLIČINA]]*Table1[[#This Row],[CIJENA PO JEDINICI MJERE]]</f>
        <v>0</v>
      </c>
      <c r="H31" s="6">
        <v>25</v>
      </c>
      <c r="I31" s="19">
        <v>0</v>
      </c>
      <c r="J31" s="20">
        <v>0</v>
      </c>
    </row>
    <row r="32" spans="1:10" ht="105" x14ac:dyDescent="0.25">
      <c r="A32" s="2">
        <v>21</v>
      </c>
      <c r="B32" s="22" t="s">
        <v>48</v>
      </c>
      <c r="C32" s="6"/>
      <c r="D32" s="6" t="s">
        <v>22</v>
      </c>
      <c r="E32" s="6">
        <v>70</v>
      </c>
      <c r="F32" s="7"/>
      <c r="G32" s="18">
        <f>Table1[[#This Row],[KOLIČINA]]*Table1[[#This Row],[CIJENA PO JEDINICI MJERE]]</f>
        <v>0</v>
      </c>
      <c r="H32" s="6">
        <v>25</v>
      </c>
      <c r="I32" s="19">
        <v>0</v>
      </c>
      <c r="J32" s="20">
        <v>0</v>
      </c>
    </row>
    <row r="33" spans="1:10" ht="120" x14ac:dyDescent="0.25">
      <c r="A33" s="2">
        <v>22</v>
      </c>
      <c r="B33" s="22" t="s">
        <v>49</v>
      </c>
      <c r="C33" s="6"/>
      <c r="D33" s="6" t="s">
        <v>23</v>
      </c>
      <c r="E33" s="6">
        <v>18</v>
      </c>
      <c r="F33" s="7"/>
      <c r="G33" s="18">
        <f>Table1[[#This Row],[KOLIČINA]]*Table1[[#This Row],[CIJENA PO JEDINICI MJERE]]</f>
        <v>0</v>
      </c>
      <c r="H33" s="6">
        <v>25</v>
      </c>
      <c r="I33" s="19">
        <v>0</v>
      </c>
      <c r="J33" s="20">
        <v>0</v>
      </c>
    </row>
    <row r="34" spans="1:10" ht="60" x14ac:dyDescent="0.25">
      <c r="A34" s="2">
        <v>23</v>
      </c>
      <c r="B34" s="22" t="s">
        <v>50</v>
      </c>
      <c r="C34" s="6"/>
      <c r="D34" s="6" t="s">
        <v>23</v>
      </c>
      <c r="E34" s="6">
        <v>6</v>
      </c>
      <c r="F34" s="7"/>
      <c r="G34" s="18">
        <f>Table1[[#This Row],[KOLIČINA]]*Table1[[#This Row],[CIJENA PO JEDINICI MJERE]]</f>
        <v>0</v>
      </c>
      <c r="H34" s="6">
        <v>25</v>
      </c>
      <c r="I34" s="19">
        <v>0</v>
      </c>
      <c r="J34" s="20">
        <v>0</v>
      </c>
    </row>
    <row r="35" spans="1:10" x14ac:dyDescent="0.25">
      <c r="A35" s="4"/>
      <c r="B35" s="34"/>
      <c r="C35" s="14"/>
      <c r="D35" s="14"/>
      <c r="E35" s="14"/>
      <c r="F35" s="8"/>
      <c r="G35" s="24">
        <f>SUBTOTAL(109,Table1[UKUPNA CIJENA BEZ PDV-a])</f>
        <v>0</v>
      </c>
      <c r="H35" s="39"/>
      <c r="I35" s="40">
        <f>SUBTOTAL(109,Table1[IZNOS PDV-a])</f>
        <v>0</v>
      </c>
      <c r="J35" s="25">
        <f>SUBTOTAL(109,Table1[UKUPNO])</f>
        <v>0</v>
      </c>
    </row>
    <row r="36" spans="1:10" x14ac:dyDescent="0.25">
      <c r="B36" s="35"/>
      <c r="F36" s="36"/>
      <c r="G36" s="26"/>
      <c r="I36" s="37"/>
      <c r="J36" s="26"/>
    </row>
    <row r="38" spans="1:10" x14ac:dyDescent="0.25">
      <c r="B38" s="15" t="s">
        <v>2</v>
      </c>
      <c r="C38" s="41">
        <f>SUM(Table1[[#Totals],[UKUPNA CIJENA BEZ PDV-a]])</f>
        <v>0</v>
      </c>
      <c r="D38" s="31"/>
      <c r="E38" s="31"/>
      <c r="F38" s="26"/>
    </row>
    <row r="39" spans="1:10" x14ac:dyDescent="0.25">
      <c r="B39" s="15" t="s">
        <v>3</v>
      </c>
      <c r="C39" s="38">
        <f>C38*25/100</f>
        <v>0</v>
      </c>
      <c r="D39" s="26"/>
      <c r="E39" s="26"/>
      <c r="F39" s="26"/>
    </row>
    <row r="40" spans="1:10" x14ac:dyDescent="0.25">
      <c r="B40" s="15" t="s">
        <v>4</v>
      </c>
      <c r="C40" s="42">
        <f>SUM(C38:C39)</f>
        <v>0</v>
      </c>
      <c r="D40" s="30"/>
      <c r="E40" s="30"/>
      <c r="F40" s="26"/>
    </row>
    <row r="42" spans="1:10" x14ac:dyDescent="0.25">
      <c r="B42" s="17"/>
    </row>
    <row r="44" spans="1:10" x14ac:dyDescent="0.25">
      <c r="A44" s="10" t="s">
        <v>14</v>
      </c>
      <c r="B44" s="6"/>
      <c r="C44" s="32" t="s">
        <v>51</v>
      </c>
    </row>
    <row r="45" spans="1:10" x14ac:dyDescent="0.25">
      <c r="C45" s="33"/>
    </row>
    <row r="47" spans="1:10" x14ac:dyDescent="0.25">
      <c r="B47" s="16" t="s">
        <v>13</v>
      </c>
      <c r="C47" s="27"/>
      <c r="D47" s="28"/>
      <c r="E47" s="28"/>
      <c r="F47" s="29"/>
      <c r="G47" s="30"/>
      <c r="H47" s="30"/>
      <c r="I47" s="30"/>
      <c r="J47" s="30"/>
    </row>
    <row r="50" spans="2:9" ht="17.25" x14ac:dyDescent="0.25">
      <c r="B50" s="17" t="s">
        <v>15</v>
      </c>
      <c r="C50" s="17"/>
      <c r="E50" s="1" t="s">
        <v>16</v>
      </c>
      <c r="F50" s="1"/>
    </row>
    <row r="51" spans="2:9" x14ac:dyDescent="0.25">
      <c r="C51" s="44" t="s">
        <v>52</v>
      </c>
      <c r="D51" s="43"/>
      <c r="E51" s="43"/>
    </row>
    <row r="52" spans="2:9" ht="17.25" x14ac:dyDescent="0.25">
      <c r="I52" s="1"/>
    </row>
    <row r="53" spans="2:9" ht="17.25" x14ac:dyDescent="0.25">
      <c r="I53" s="1"/>
    </row>
    <row r="54" spans="2:9" x14ac:dyDescent="0.25">
      <c r="C54" s="3"/>
    </row>
  </sheetData>
  <mergeCells count="8">
    <mergeCell ref="A9:J9"/>
    <mergeCell ref="A8:J8"/>
    <mergeCell ref="A1:J1"/>
    <mergeCell ref="A2:J2"/>
    <mergeCell ref="A3:J3"/>
    <mergeCell ref="A4:J4"/>
    <mergeCell ref="A5:J5"/>
    <mergeCell ref="A7:J7"/>
  </mergeCells>
  <pageMargins left="0.25" right="0.25" top="0.75" bottom="0.75" header="0.3" footer="0.3"/>
  <pageSetup paperSize="9" fitToHeight="0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Sredstva za čišćenje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2025-09-03T09:56:11Z</dcterms:modified>
</cp:coreProperties>
</file>