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20" documentId="13_ncr:1_{4A48F621-711E-45DF-A5F3-DBB7EB32A2B3}" xr6:coauthVersionLast="47" xr6:coauthVersionMax="47" xr10:uidLastSave="{F0B0F42A-E001-402D-AD19-0E1EB453DA34}"/>
  <bookViews>
    <workbookView xWindow="-120" yWindow="-120" windowWidth="29040" windowHeight="15720" xr2:uid="{00000000-000D-0000-FFFF-FFFF00000000}"/>
  </bookViews>
  <sheets>
    <sheet name="Preparati za pranje rubl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" i="1" l="1"/>
  <c r="J22" i="1"/>
  <c r="I22" i="1"/>
  <c r="G12" i="1"/>
  <c r="I12" i="1" s="1"/>
  <c r="J12" i="1" s="1"/>
  <c r="G13" i="1"/>
  <c r="I13" i="1" s="1"/>
  <c r="J13" i="1" s="1"/>
  <c r="G14" i="1"/>
  <c r="I14" i="1" s="1"/>
  <c r="J14" i="1" s="1"/>
  <c r="G15" i="1"/>
  <c r="I15" i="1" s="1"/>
  <c r="J15" i="1" s="1"/>
  <c r="G16" i="1"/>
  <c r="G17" i="1"/>
  <c r="I17" i="1" s="1"/>
  <c r="J17" i="1" s="1"/>
  <c r="G18" i="1"/>
  <c r="I18" i="1" s="1"/>
  <c r="J18" i="1" s="1"/>
  <c r="G19" i="1"/>
  <c r="G20" i="1"/>
  <c r="G21" i="1"/>
  <c r="G11" i="1"/>
  <c r="C26" i="1"/>
  <c r="C27" i="1" s="1"/>
  <c r="I21" i="1"/>
  <c r="J21" i="1" s="1"/>
  <c r="I19" i="1"/>
  <c r="J19" i="1" s="1"/>
  <c r="I20" i="1"/>
  <c r="J20" i="1" s="1"/>
  <c r="G22" i="1" l="1"/>
  <c r="I16" i="1"/>
  <c r="J16" i="1" s="1"/>
  <c r="I11" i="1"/>
  <c r="J11" i="1" l="1"/>
</calcChain>
</file>

<file path=xl/sharedStrings.xml><?xml version="1.0" encoding="utf-8"?>
<sst xmlns="http://schemas.openxmlformats.org/spreadsheetml/2006/main" count="48" uniqueCount="39">
  <si>
    <t>KOLIČINA</t>
  </si>
  <si>
    <t>JEDINICA MJERE</t>
  </si>
  <si>
    <t>Cijena ponude bez PDV-a</t>
  </si>
  <si>
    <t>PDV</t>
  </si>
  <si>
    <t>Ukupna cijena ponude</t>
  </si>
  <si>
    <t>IZNOS PDV-a</t>
  </si>
  <si>
    <t>UKUPNO</t>
  </si>
  <si>
    <t>PDV %</t>
  </si>
  <si>
    <t>TROŠKOVNIK</t>
  </si>
  <si>
    <t xml:space="preserve">Naručitelj: </t>
  </si>
  <si>
    <t>Dom za odrasle osobe Ljeskovica</t>
  </si>
  <si>
    <t>Josipa Kneževića 41, Nova Ljeskovica, 34350 Čaglin</t>
  </si>
  <si>
    <r>
      <t xml:space="preserve">OIB: </t>
    </r>
    <r>
      <rPr>
        <sz val="11"/>
        <color theme="1"/>
        <rFont val="Calibri"/>
        <family val="2"/>
        <charset val="238"/>
        <scheme val="minor"/>
      </rPr>
      <t>66458920794</t>
    </r>
  </si>
  <si>
    <t>Ponuditelj:</t>
  </si>
  <si>
    <t>U</t>
  </si>
  <si>
    <t>ZA PONUDITELJA:</t>
  </si>
  <si>
    <t>M.P.</t>
  </si>
  <si>
    <t>RB</t>
  </si>
  <si>
    <r>
      <t xml:space="preserve">Predmet nabave: </t>
    </r>
    <r>
      <rPr>
        <sz val="11"/>
        <color theme="1"/>
        <rFont val="Calibri"/>
        <family val="2"/>
        <charset val="238"/>
        <scheme val="minor"/>
      </rPr>
      <t>Preparati za pranje rublja</t>
    </r>
  </si>
  <si>
    <t>OPIS ARTIKLA</t>
  </si>
  <si>
    <t>NAZIV ARTIKLA, PROIZVOĐAČ</t>
  </si>
  <si>
    <t>CIJENA PO JEDINICI MJERE</t>
  </si>
  <si>
    <t>UKUPNA CIJENA BEZ PDV-a</t>
  </si>
  <si>
    <t>kg</t>
  </si>
  <si>
    <t>Tekući deterdžent za sistemsko strojno pranje rublja s enzimima. 
&gt;30% neionske površinsko aktivne tvari; enzimi, optička bjelila.
Pakiranje od 60kg</t>
  </si>
  <si>
    <t>Tekući alkalni deterdžent za sistemsko strojno pranje rublja.
25% natrijev hidroksid, 5-15% polikarboksilati, &lt;5% fosfonati.
Pakiranje od 60kg</t>
  </si>
  <si>
    <t>Tekuće sredstvo za bijeljenje i dezinfekciju rublja na osnovi aktivnog klora.
natrijev hipoklorit 10-15% aktivnog klora.
Pakiranje od 60kg</t>
  </si>
  <si>
    <t>Tekuće kiselo sredstvo za neutralizaciju i oplemenjivanje rublja.
Octena kiselina, 5-15% kationske površinsko aktivne tvari; miris.
Pakiranje od 60kg</t>
  </si>
  <si>
    <t>Tekuće kiselo (oksidacijsko)sredstvo za bijeljenje rublja.
Vodikov peroksid 35%
Pakiranje od 60kg</t>
  </si>
  <si>
    <t>l</t>
  </si>
  <si>
    <r>
      <t>Bezfosfatni praškasti deterdžent za strojno pranje svih vrsta rublja, osim vune i svile, na temperaturama do 95</t>
    </r>
    <r>
      <rPr>
        <sz val="11"/>
        <color theme="1"/>
        <rFont val="Calibri"/>
        <family val="2"/>
        <charset val="238"/>
      </rPr>
      <t>°C</t>
    </r>
    <r>
      <rPr>
        <sz val="11"/>
        <color theme="1"/>
        <rFont val="Calibri"/>
        <family val="2"/>
        <scheme val="minor"/>
      </rPr>
      <t>.
5-15% anionske površinski aktivne tvari, izbjeljivači na bazi kisika, zeoliti; &lt;5% neionske površinski aktivne tvari, sapun, fosfonati, polikarboksilati; enzimi, optička bjelila, miris.
Pakiranje od 10kg</t>
    </r>
  </si>
  <si>
    <r>
      <t>Praškasti deterdžent za pretpranje jako zaprljanog bijelog pamučnog rublja i pranje obojenog rublja i rublja nepostojanih boja na 30, 40 i 60</t>
    </r>
    <r>
      <rPr>
        <sz val="11"/>
        <color theme="1"/>
        <rFont val="Calibri"/>
        <family val="2"/>
        <charset val="238"/>
      </rPr>
      <t>°C na osnovi zeolita</t>
    </r>
    <r>
      <rPr>
        <sz val="11"/>
        <color theme="1"/>
        <rFont val="Calibri"/>
        <family val="2"/>
        <scheme val="minor"/>
      </rPr>
      <t>.
5-15% zeoliti, &lt;5% neionske površinski aktivne tvari, sapun, fosfonati, polikarboksilati; enzimi, miris.
Pakiranje od 10kg</t>
    </r>
  </si>
  <si>
    <t>Sredstvo za kvašenje jako zaprljanog, masnog i krvavog rublja
&gt;30% neionske površinsko aktivne tvari
Pakiranje od 5l</t>
  </si>
  <si>
    <t>Oplemenjivač rublja 4x konc. ; 5-15% kationske površinsko aktivne tvari; Pakiranje od 30 kg</t>
  </si>
  <si>
    <t>Tekuće sredstvo za pranje rublja u boji, gelaste strukture, s mirisom. 5-15% anionske površinski aktivne tvari, neionske površinski aktivne tvari; &lt;5% sapuna, polikarboksilata,, fosfonata; enzimi
Pakiranje 4,5l</t>
  </si>
  <si>
    <t>Praškasti deterdžent za pretpranje jako zaprljanog bijelog pamučnog rublja i pranje obojenog rublja i rublja nepostojanih boja na 30, 40 i 60°C na osnovi zeolita.
5-15% zeoliti, &lt;5% neionske površinski aktivne tvari, sapun, fosfonati, polikarboksilati; enzimi</t>
  </si>
  <si>
    <r>
      <t xml:space="preserve">Evidencijski broj nabave: </t>
    </r>
    <r>
      <rPr>
        <sz val="11"/>
        <color theme="1"/>
        <rFont val="Calibri"/>
        <family val="2"/>
        <charset val="238"/>
        <scheme val="minor"/>
      </rPr>
      <t>JDN-RO-25-03</t>
    </r>
  </si>
  <si>
    <t>.2025. godine</t>
  </si>
  <si>
    <t xml:space="preserve"> (potpis odgovorne/ovlaštene osobe)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</si>
</sst>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" fontId="3" fillId="0" borderId="1" xfId="0" applyNumberFormat="1" applyFont="1" applyBorder="1" applyAlignment="1">
      <alignment horizontal="right" vertical="center"/>
    </xf>
    <xf numFmtId="4" fontId="0" fillId="0" borderId="0" xfId="0" applyNumberFormat="1" applyAlignment="1">
      <alignment vertical="center"/>
    </xf>
    <xf numFmtId="4" fontId="0" fillId="0" borderId="1" xfId="0" applyNumberFormat="1" applyBorder="1" applyAlignment="1">
      <alignment horizontal="right" vertical="center"/>
    </xf>
    <xf numFmtId="4" fontId="3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0" xfId="0" applyFont="1" applyAlignment="1">
      <alignment vertical="center"/>
    </xf>
    <xf numFmtId="4" fontId="3" fillId="0" borderId="9" xfId="0" applyNumberFormat="1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4" fontId="3" fillId="0" borderId="10" xfId="0" applyNumberFormat="1" applyFont="1" applyBorder="1" applyAlignment="1">
      <alignment horizontal="center" vertical="center"/>
    </xf>
  </cellXfs>
  <cellStyles count="1">
    <cellStyle name="Normalno" xfId="0" builtinId="0"/>
  </cellStyles>
  <dxfs count="2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numFmt numFmtId="4" formatCode="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_-* #,##0.00\ _€_-;\-* #,##0.00\ _€_-;_-* &quot;-&quot;??\ _€_-;_-@_-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4" formatCode="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2030802</xdr:colOff>
      <xdr:row>36</xdr:row>
      <xdr:rowOff>144004</xdr:rowOff>
    </xdr:from>
    <xdr:to>
      <xdr:col>3</xdr:col>
      <xdr:colOff>557122</xdr:colOff>
      <xdr:row>36</xdr:row>
      <xdr:rowOff>189723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23A1FB69-3A6E-4EE8-A558-74B75FE771E7}"/>
            </a:ext>
          </a:extLst>
        </xdr:cNvPr>
        <xdr:cNvSpPr>
          <a:spLocks/>
        </xdr:cNvSpPr>
      </xdr:nvSpPr>
      <xdr:spPr bwMode="auto">
        <a:xfrm flipV="1">
          <a:off x="2373702" y="12917029"/>
          <a:ext cx="3345970" cy="45719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0:J22" totalsRowCount="1" headerRowDxfId="25" dataDxfId="23" totalsRowDxfId="21" headerRowBorderDxfId="24" tableBorderDxfId="22" totalsRowBorderDxfId="20">
  <autoFilter ref="A10:J21" xr:uid="{00000000-0009-0000-0100-000001000000}"/>
  <sortState xmlns:xlrd2="http://schemas.microsoft.com/office/spreadsheetml/2017/richdata2" ref="C7:G20">
    <sortCondition ref="C6:C20"/>
  </sortState>
  <tableColumns count="10">
    <tableColumn id="3" xr3:uid="{00000000-0010-0000-0000-000003000000}" name="RB" dataDxfId="19" totalsRowDxfId="9"/>
    <tableColumn id="10" xr3:uid="{D3D7B5D4-C13C-483C-922F-70D75974F33F}" name="OPIS ARTIKLA" dataDxfId="18" totalsRowDxfId="8"/>
    <tableColumn id="1" xr3:uid="{00000000-0010-0000-0000-000001000000}" name="NAZIV ARTIKLA, PROIZVOĐAČ" dataDxfId="17" totalsRowDxfId="7"/>
    <tableColumn id="5" xr3:uid="{00000000-0010-0000-0000-000005000000}" name="JEDINICA MJERE" dataDxfId="16" totalsRowDxfId="6"/>
    <tableColumn id="11" xr3:uid="{DCE1EB6F-31D7-4256-AC26-0E14D707B6E6}" name="KOLIČINA" dataDxfId="15" totalsRowDxfId="5"/>
    <tableColumn id="6" xr3:uid="{00000000-0010-0000-0000-000006000000}" name="CIJENA PO JEDINICI MJERE" dataDxfId="14" totalsRowDxfId="4"/>
    <tableColumn id="4" xr3:uid="{00000000-0010-0000-0000-000004000000}" name="UKUPNA CIJENA BEZ PDV-a" totalsRowFunction="sum" dataDxfId="13" totalsRowDxfId="3">
      <calculatedColumnFormula>Table1[[#This Row],[KOLIČINA]]*Table1[[#This Row],[CIJENA PO JEDINICI MJERE]]</calculatedColumnFormula>
    </tableColumn>
    <tableColumn id="7" xr3:uid="{00000000-0010-0000-0000-000007000000}" name="PDV %" dataDxfId="12" totalsRowDxfId="2"/>
    <tableColumn id="8" xr3:uid="{00000000-0010-0000-0000-000008000000}" name="IZNOS PDV-a" totalsRowFunction="sum" dataDxfId="11" totalsRowDxfId="1">
      <calculatedColumnFormula>Table1[[#This Row],[UKUPNA CIJENA BEZ PDV-a]]*Table1[[#This Row],[PDV %]]/100</calculatedColumnFormula>
    </tableColumn>
    <tableColumn id="9" xr3:uid="{00000000-0010-0000-0000-000009000000}" name="UKUPNO" totalsRowFunction="sum" dataDxfId="10" totalsRowDxfId="0">
      <calculatedColumnFormula>SUM(Table1[[#This Row],[UKUPNA CIJENA BEZ PDV-a]]+Table1[[#This Row],[IZNOS PDV-a]])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tabSelected="1" topLeftCell="A20" zoomScale="106" zoomScaleNormal="106" workbookViewId="0">
      <selection activeCell="C27" sqref="C27"/>
    </sheetView>
  </sheetViews>
  <sheetFormatPr defaultRowHeight="15" x14ac:dyDescent="0.25"/>
  <cols>
    <col min="1" max="1" width="5.140625" style="13" customWidth="1"/>
    <col min="2" max="2" width="30.7109375" style="13" customWidth="1"/>
    <col min="3" max="3" width="32.28515625" style="13" customWidth="1"/>
    <col min="4" max="4" width="9.140625" style="13" customWidth="1"/>
    <col min="5" max="5" width="11.28515625" style="13" customWidth="1"/>
    <col min="6" max="6" width="14.5703125" style="13" customWidth="1"/>
    <col min="7" max="7" width="17.7109375" style="13" customWidth="1"/>
    <col min="8" max="8" width="9.140625" style="13"/>
    <col min="9" max="9" width="11.42578125" style="13" bestFit="1" customWidth="1"/>
    <col min="10" max="16384" width="9.140625" style="13"/>
  </cols>
  <sheetData>
    <row r="1" spans="1:10" ht="15.75" x14ac:dyDescent="0.25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2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29" t="s">
        <v>10</v>
      </c>
      <c r="B3" s="29"/>
      <c r="C3" s="29"/>
      <c r="D3" s="29"/>
      <c r="E3" s="29"/>
      <c r="F3" s="29"/>
      <c r="G3" s="29"/>
      <c r="H3" s="29"/>
      <c r="I3" s="29"/>
      <c r="J3" s="29"/>
    </row>
    <row r="4" spans="1:10" x14ac:dyDescent="0.25">
      <c r="A4" s="29" t="s">
        <v>11</v>
      </c>
      <c r="B4" s="29"/>
      <c r="C4" s="27"/>
      <c r="D4" s="27"/>
      <c r="E4" s="27"/>
      <c r="F4" s="27"/>
      <c r="G4" s="27"/>
      <c r="H4" s="27"/>
      <c r="I4" s="27"/>
      <c r="J4" s="27"/>
    </row>
    <row r="5" spans="1:10" x14ac:dyDescent="0.25">
      <c r="A5" s="27" t="s">
        <v>12</v>
      </c>
      <c r="B5" s="27"/>
      <c r="C5" s="27"/>
      <c r="D5" s="27"/>
      <c r="E5" s="27"/>
      <c r="F5" s="27"/>
      <c r="G5" s="27"/>
      <c r="H5" s="27"/>
      <c r="I5" s="27"/>
      <c r="J5" s="27"/>
    </row>
    <row r="6" spans="1:10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 x14ac:dyDescent="0.25">
      <c r="A7" s="27" t="s">
        <v>18</v>
      </c>
      <c r="B7" s="27"/>
      <c r="C7" s="27"/>
      <c r="D7" s="27"/>
      <c r="E7" s="27"/>
      <c r="F7" s="27"/>
      <c r="G7" s="27"/>
      <c r="H7" s="27"/>
      <c r="I7" s="27"/>
      <c r="J7" s="27"/>
    </row>
    <row r="8" spans="1:10" x14ac:dyDescent="0.25">
      <c r="A8" s="27" t="s">
        <v>36</v>
      </c>
      <c r="B8" s="27"/>
      <c r="C8" s="27"/>
      <c r="D8" s="27"/>
      <c r="E8" s="27"/>
      <c r="F8" s="27"/>
      <c r="G8" s="27"/>
      <c r="H8" s="27"/>
      <c r="I8" s="27"/>
      <c r="J8" s="27"/>
    </row>
    <row r="10" spans="1:10" s="16" customFormat="1" ht="30" x14ac:dyDescent="0.25">
      <c r="A10" s="14" t="s">
        <v>17</v>
      </c>
      <c r="B10" s="14" t="s">
        <v>19</v>
      </c>
      <c r="C10" s="6" t="s">
        <v>20</v>
      </c>
      <c r="D10" s="6" t="s">
        <v>1</v>
      </c>
      <c r="E10" s="6" t="s">
        <v>0</v>
      </c>
      <c r="F10" s="6" t="s">
        <v>21</v>
      </c>
      <c r="G10" s="6" t="s">
        <v>22</v>
      </c>
      <c r="H10" s="6" t="s">
        <v>7</v>
      </c>
      <c r="I10" s="6" t="s">
        <v>5</v>
      </c>
      <c r="J10" s="15" t="s">
        <v>6</v>
      </c>
    </row>
    <row r="11" spans="1:10" ht="90" x14ac:dyDescent="0.25">
      <c r="A11" s="3">
        <v>1</v>
      </c>
      <c r="B11" s="7" t="s">
        <v>24</v>
      </c>
      <c r="C11" s="8"/>
      <c r="D11" s="8" t="s">
        <v>23</v>
      </c>
      <c r="E11" s="8">
        <v>2100</v>
      </c>
      <c r="F11" s="9"/>
      <c r="G11" s="21">
        <f>Table1[[#This Row],[KOLIČINA]]*Table1[[#This Row],[CIJENA PO JEDINICI MJERE]]</f>
        <v>0</v>
      </c>
      <c r="H11" s="8">
        <v>25</v>
      </c>
      <c r="I11" s="22">
        <f>Table1[[#This Row],[UKUPNA CIJENA BEZ PDV-a]]*Table1[[#This Row],[PDV %]]/100</f>
        <v>0</v>
      </c>
      <c r="J11" s="23">
        <f>SUM(Table1[[#This Row],[UKUPNA CIJENA BEZ PDV-a]]+Table1[[#This Row],[IZNOS PDV-a]])</f>
        <v>0</v>
      </c>
    </row>
    <row r="12" spans="1:10" ht="75" x14ac:dyDescent="0.25">
      <c r="A12" s="3">
        <v>2</v>
      </c>
      <c r="B12" s="7" t="s">
        <v>25</v>
      </c>
      <c r="C12" s="8"/>
      <c r="D12" s="8" t="s">
        <v>23</v>
      </c>
      <c r="E12" s="8">
        <v>2820</v>
      </c>
      <c r="F12" s="9"/>
      <c r="G12" s="21">
        <f>Table1[[#This Row],[KOLIČINA]]*Table1[[#This Row],[CIJENA PO JEDINICI MJERE]]</f>
        <v>0</v>
      </c>
      <c r="H12" s="8">
        <v>25</v>
      </c>
      <c r="I12" s="22">
        <f>Table1[[#This Row],[UKUPNA CIJENA BEZ PDV-a]]*Table1[[#This Row],[PDV %]]/100</f>
        <v>0</v>
      </c>
      <c r="J12" s="23">
        <f>SUM(Table1[[#This Row],[UKUPNA CIJENA BEZ PDV-a]]+Table1[[#This Row],[IZNOS PDV-a]])</f>
        <v>0</v>
      </c>
    </row>
    <row r="13" spans="1:10" ht="90" x14ac:dyDescent="0.25">
      <c r="A13" s="3">
        <v>3</v>
      </c>
      <c r="B13" s="7" t="s">
        <v>26</v>
      </c>
      <c r="C13" s="8"/>
      <c r="D13" s="8" t="s">
        <v>23</v>
      </c>
      <c r="E13" s="8">
        <v>360</v>
      </c>
      <c r="F13" s="9"/>
      <c r="G13" s="21">
        <f>Table1[[#This Row],[KOLIČINA]]*Table1[[#This Row],[CIJENA PO JEDINICI MJERE]]</f>
        <v>0</v>
      </c>
      <c r="H13" s="8">
        <v>25</v>
      </c>
      <c r="I13" s="22">
        <f>Table1[[#This Row],[UKUPNA CIJENA BEZ PDV-a]]*Table1[[#This Row],[PDV %]]/100</f>
        <v>0</v>
      </c>
      <c r="J13" s="23">
        <f>SUM(Table1[[#This Row],[UKUPNA CIJENA BEZ PDV-a]]+Table1[[#This Row],[IZNOS PDV-a]])</f>
        <v>0</v>
      </c>
    </row>
    <row r="14" spans="1:10" ht="75" x14ac:dyDescent="0.25">
      <c r="A14" s="3">
        <v>4</v>
      </c>
      <c r="B14" s="7" t="s">
        <v>28</v>
      </c>
      <c r="C14" s="8"/>
      <c r="D14" s="8" t="s">
        <v>23</v>
      </c>
      <c r="E14" s="8">
        <v>2100</v>
      </c>
      <c r="F14" s="9"/>
      <c r="G14" s="21">
        <f>Table1[[#This Row],[KOLIČINA]]*Table1[[#This Row],[CIJENA PO JEDINICI MJERE]]</f>
        <v>0</v>
      </c>
      <c r="H14" s="8">
        <v>25</v>
      </c>
      <c r="I14" s="22">
        <f>Table1[[#This Row],[UKUPNA CIJENA BEZ PDV-a]]*Table1[[#This Row],[PDV %]]/100</f>
        <v>0</v>
      </c>
      <c r="J14" s="23">
        <f>SUM(Table1[[#This Row],[UKUPNA CIJENA BEZ PDV-a]]+Table1[[#This Row],[IZNOS PDV-a]])</f>
        <v>0</v>
      </c>
    </row>
    <row r="15" spans="1:10" ht="90" x14ac:dyDescent="0.25">
      <c r="A15" s="3">
        <v>5</v>
      </c>
      <c r="B15" s="7" t="s">
        <v>27</v>
      </c>
      <c r="C15" s="8"/>
      <c r="D15" s="8" t="s">
        <v>23</v>
      </c>
      <c r="E15" s="8">
        <v>1200</v>
      </c>
      <c r="F15" s="9"/>
      <c r="G15" s="21">
        <f>Table1[[#This Row],[KOLIČINA]]*Table1[[#This Row],[CIJENA PO JEDINICI MJERE]]</f>
        <v>0</v>
      </c>
      <c r="H15" s="8">
        <v>25</v>
      </c>
      <c r="I15" s="22">
        <f>Table1[[#This Row],[UKUPNA CIJENA BEZ PDV-a]]*Table1[[#This Row],[PDV %]]/100</f>
        <v>0</v>
      </c>
      <c r="J15" s="23">
        <f>SUM(Table1[[#This Row],[UKUPNA CIJENA BEZ PDV-a]]+Table1[[#This Row],[IZNOS PDV-a]])</f>
        <v>0</v>
      </c>
    </row>
    <row r="16" spans="1:10" ht="45" x14ac:dyDescent="0.25">
      <c r="A16" s="3">
        <v>6</v>
      </c>
      <c r="B16" s="26" t="s">
        <v>33</v>
      </c>
      <c r="C16" s="8"/>
      <c r="D16" s="8" t="s">
        <v>23</v>
      </c>
      <c r="E16" s="8">
        <v>120</v>
      </c>
      <c r="F16" s="9"/>
      <c r="G16" s="21">
        <f>Table1[[#This Row],[KOLIČINA]]*Table1[[#This Row],[CIJENA PO JEDINICI MJERE]]</f>
        <v>0</v>
      </c>
      <c r="H16" s="8">
        <v>25</v>
      </c>
      <c r="I16" s="22">
        <f>Table1[[#This Row],[UKUPNA CIJENA BEZ PDV-a]]*Table1[[#This Row],[PDV %]]/100</f>
        <v>0</v>
      </c>
      <c r="J16" s="23">
        <f>SUM(Table1[[#This Row],[UKUPNA CIJENA BEZ PDV-a]]+Table1[[#This Row],[IZNOS PDV-a]])</f>
        <v>0</v>
      </c>
    </row>
    <row r="17" spans="1:10" ht="165" x14ac:dyDescent="0.25">
      <c r="A17" s="3">
        <v>7</v>
      </c>
      <c r="B17" s="7" t="s">
        <v>30</v>
      </c>
      <c r="C17" s="8"/>
      <c r="D17" s="8" t="s">
        <v>23</v>
      </c>
      <c r="E17" s="8">
        <v>180</v>
      </c>
      <c r="F17" s="9"/>
      <c r="G17" s="21">
        <f>Table1[[#This Row],[KOLIČINA]]*Table1[[#This Row],[CIJENA PO JEDINICI MJERE]]</f>
        <v>0</v>
      </c>
      <c r="H17" s="8">
        <v>25</v>
      </c>
      <c r="I17" s="22">
        <f>Table1[[#This Row],[UKUPNA CIJENA BEZ PDV-a]]*Table1[[#This Row],[PDV %]]/100</f>
        <v>0</v>
      </c>
      <c r="J17" s="23">
        <f>SUM(Table1[[#This Row],[UKUPNA CIJENA BEZ PDV-a]]+Table1[[#This Row],[IZNOS PDV-a]])</f>
        <v>0</v>
      </c>
    </row>
    <row r="18" spans="1:10" ht="165" x14ac:dyDescent="0.25">
      <c r="A18" s="3">
        <v>8</v>
      </c>
      <c r="B18" s="7" t="s">
        <v>31</v>
      </c>
      <c r="C18" s="8"/>
      <c r="D18" s="8" t="s">
        <v>23</v>
      </c>
      <c r="E18" s="8">
        <v>180</v>
      </c>
      <c r="F18" s="9"/>
      <c r="G18" s="21">
        <f>Table1[[#This Row],[KOLIČINA]]*Table1[[#This Row],[CIJENA PO JEDINICI MJERE]]</f>
        <v>0</v>
      </c>
      <c r="H18" s="8">
        <v>25</v>
      </c>
      <c r="I18" s="22">
        <f>Table1[[#This Row],[UKUPNA CIJENA BEZ PDV-a]]*Table1[[#This Row],[PDV %]]/100</f>
        <v>0</v>
      </c>
      <c r="J18" s="23">
        <f>SUM(Table1[[#This Row],[UKUPNA CIJENA BEZ PDV-a]]+Table1[[#This Row],[IZNOS PDV-a]])</f>
        <v>0</v>
      </c>
    </row>
    <row r="19" spans="1:10" ht="90" x14ac:dyDescent="0.25">
      <c r="A19" s="3">
        <v>9</v>
      </c>
      <c r="B19" s="7" t="s">
        <v>32</v>
      </c>
      <c r="C19" s="8"/>
      <c r="D19" s="8" t="s">
        <v>29</v>
      </c>
      <c r="E19" s="8">
        <v>75</v>
      </c>
      <c r="F19" s="9"/>
      <c r="G19" s="21">
        <f>Table1[[#This Row],[KOLIČINA]]*Table1[[#This Row],[CIJENA PO JEDINICI MJERE]]</f>
        <v>0</v>
      </c>
      <c r="H19" s="8">
        <v>25</v>
      </c>
      <c r="I19" s="22">
        <f>Table1[[#This Row],[UKUPNA CIJENA BEZ PDV-a]]*Table1[[#This Row],[PDV %]]/100</f>
        <v>0</v>
      </c>
      <c r="J19" s="23">
        <f>SUM(Table1[[#This Row],[UKUPNA CIJENA BEZ PDV-a]]+Table1[[#This Row],[IZNOS PDV-a]])</f>
        <v>0</v>
      </c>
    </row>
    <row r="20" spans="1:10" ht="150" x14ac:dyDescent="0.25">
      <c r="A20" s="3">
        <v>10</v>
      </c>
      <c r="B20" s="7" t="s">
        <v>35</v>
      </c>
      <c r="C20" s="8"/>
      <c r="D20" s="8" t="s">
        <v>29</v>
      </c>
      <c r="E20" s="8">
        <v>20</v>
      </c>
      <c r="F20" s="9"/>
      <c r="G20" s="21">
        <f>Table1[[#This Row],[KOLIČINA]]*Table1[[#This Row],[CIJENA PO JEDINICI MJERE]]</f>
        <v>0</v>
      </c>
      <c r="H20" s="8">
        <v>25</v>
      </c>
      <c r="I20" s="22">
        <f>Table1[[#This Row],[UKUPNA CIJENA BEZ PDV-a]]*Table1[[#This Row],[PDV %]]/100</f>
        <v>0</v>
      </c>
      <c r="J20" s="23">
        <f>SUM(Table1[[#This Row],[UKUPNA CIJENA BEZ PDV-a]]+Table1[[#This Row],[IZNOS PDV-a]])</f>
        <v>0</v>
      </c>
    </row>
    <row r="21" spans="1:10" ht="135" x14ac:dyDescent="0.25">
      <c r="A21" s="2">
        <v>11</v>
      </c>
      <c r="B21" s="24" t="s">
        <v>34</v>
      </c>
      <c r="C21" s="8"/>
      <c r="D21" s="8" t="s">
        <v>29</v>
      </c>
      <c r="E21" s="8">
        <v>90</v>
      </c>
      <c r="F21" s="9"/>
      <c r="G21" s="21">
        <f>Table1[[#This Row],[KOLIČINA]]*Table1[[#This Row],[CIJENA PO JEDINICI MJERE]]</f>
        <v>0</v>
      </c>
      <c r="H21" s="8">
        <v>25</v>
      </c>
      <c r="I21" s="22">
        <f>Table1[[#This Row],[UKUPNA CIJENA BEZ PDV-a]]*Table1[[#This Row],[PDV %]]/100</f>
        <v>0</v>
      </c>
      <c r="J21" s="23">
        <f>SUM(Table1[[#This Row],[UKUPNA CIJENA BEZ PDV-a]]+Table1[[#This Row],[IZNOS PDV-a]])</f>
        <v>0</v>
      </c>
    </row>
    <row r="22" spans="1:10" x14ac:dyDescent="0.25">
      <c r="A22" s="5"/>
      <c r="B22" s="5"/>
      <c r="C22" s="17"/>
      <c r="D22" s="10"/>
      <c r="E22" s="10"/>
      <c r="F22" s="10"/>
      <c r="G22" s="40">
        <f>SUBTOTAL(109,Table1[UKUPNA CIJENA BEZ PDV-a])</f>
        <v>0</v>
      </c>
      <c r="H22" s="41"/>
      <c r="I22" s="40">
        <f>SUBTOTAL(109,Table1[IZNOS PDV-a])</f>
        <v>0</v>
      </c>
      <c r="J22" s="42">
        <f>SUBTOTAL(109,Table1[UKUPNO])</f>
        <v>0</v>
      </c>
    </row>
    <row r="24" spans="1:10" x14ac:dyDescent="0.25">
      <c r="C24" s="4"/>
    </row>
    <row r="25" spans="1:10" x14ac:dyDescent="0.25">
      <c r="B25" s="18" t="s">
        <v>2</v>
      </c>
      <c r="C25" s="30">
        <f>SUM(Table1[[#Totals],[UKUPNA CIJENA BEZ PDV-a]])</f>
        <v>0</v>
      </c>
      <c r="D25" s="31"/>
      <c r="E25" s="31"/>
      <c r="F25" s="12"/>
    </row>
    <row r="26" spans="1:10" x14ac:dyDescent="0.25">
      <c r="B26" s="18" t="s">
        <v>3</v>
      </c>
      <c r="C26" s="32">
        <f>C25*25/100</f>
        <v>0</v>
      </c>
      <c r="D26" s="12"/>
      <c r="E26" s="12"/>
      <c r="F26" s="12"/>
    </row>
    <row r="27" spans="1:10" x14ac:dyDescent="0.25">
      <c r="B27" s="18" t="s">
        <v>4</v>
      </c>
      <c r="C27" s="33">
        <f>SUM(C25:C26)</f>
        <v>0</v>
      </c>
      <c r="D27" s="34"/>
      <c r="E27" s="34"/>
      <c r="F27" s="12"/>
    </row>
    <row r="29" spans="1:10" x14ac:dyDescent="0.25">
      <c r="B29" s="20"/>
    </row>
    <row r="31" spans="1:10" x14ac:dyDescent="0.25">
      <c r="A31" s="13" t="s">
        <v>14</v>
      </c>
      <c r="B31" s="8"/>
      <c r="C31" s="35" t="s">
        <v>37</v>
      </c>
    </row>
    <row r="32" spans="1:10" x14ac:dyDescent="0.25">
      <c r="C32" s="25"/>
    </row>
    <row r="34" spans="2:6" x14ac:dyDescent="0.25">
      <c r="B34" s="19" t="s">
        <v>13</v>
      </c>
      <c r="C34" s="36"/>
      <c r="D34" s="37"/>
      <c r="E34" s="37"/>
      <c r="F34" s="38"/>
    </row>
    <row r="37" spans="2:6" ht="17.25" x14ac:dyDescent="0.25">
      <c r="B37" s="20" t="s">
        <v>15</v>
      </c>
      <c r="C37" s="20"/>
      <c r="E37" s="1" t="s">
        <v>16</v>
      </c>
      <c r="F37" s="1"/>
    </row>
    <row r="38" spans="2:6" x14ac:dyDescent="0.25">
      <c r="C38" s="39" t="s">
        <v>38</v>
      </c>
      <c r="D38" s="39"/>
      <c r="E38" s="39"/>
    </row>
  </sheetData>
  <mergeCells count="7">
    <mergeCell ref="A8:J8"/>
    <mergeCell ref="A1:J1"/>
    <mergeCell ref="A2:J2"/>
    <mergeCell ref="A3:J3"/>
    <mergeCell ref="A4:J4"/>
    <mergeCell ref="A5:J5"/>
    <mergeCell ref="A7:J7"/>
  </mergeCells>
  <pageMargins left="0.25" right="0.25" top="0.75" bottom="0.75" header="0.3" footer="0.3"/>
  <pageSetup paperSize="9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Preparati za pranje rublja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2025-09-03T10:17:27Z</dcterms:modified>
</cp:coreProperties>
</file>